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42202\Documents\Pasta Finan\PUBLICAÇÕES NO SITE\2024\SES\1º TRIMESTRE\"/>
    </mc:Choice>
  </mc:AlternateContent>
  <bookViews>
    <workbookView xWindow="0" yWindow="0" windowWidth="28800" windowHeight="11400"/>
  </bookViews>
  <sheets>
    <sheet name="Publicação 1 trimestre " sheetId="6" r:id="rId1"/>
    <sheet name="Planilha1" sheetId="8" r:id="rId2"/>
  </sheets>
  <definedNames>
    <definedName name="_xlnm._FilterDatabase" localSheetId="0" hidden="1">'Publicação 1 trimestre '!#REF!</definedName>
    <definedName name="_xlnm.Print_Area" localSheetId="0">'Publicação 1 trimestre '!$A$1:$Q$33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6" l="1"/>
  <c r="O21" i="6"/>
  <c r="K21" i="6"/>
  <c r="Q21" i="6"/>
  <c r="M21" i="6" l="1"/>
  <c r="M23" i="6" s="1"/>
  <c r="Q16" i="6"/>
  <c r="M16" i="6"/>
  <c r="Q10" i="6"/>
  <c r="M10" i="6"/>
  <c r="P16" i="6" l="1"/>
  <c r="O16" i="6"/>
  <c r="K16" i="6"/>
  <c r="F6" i="8"/>
  <c r="F9" i="8"/>
  <c r="F12" i="8"/>
  <c r="F14" i="8" s="1"/>
  <c r="H12" i="8"/>
  <c r="G12" i="8"/>
  <c r="G14" i="8" s="1"/>
  <c r="E12" i="8"/>
  <c r="C12" i="8"/>
  <c r="B12" i="8"/>
  <c r="H9" i="8"/>
  <c r="G9" i="8"/>
  <c r="E9" i="8"/>
  <c r="C9" i="8"/>
  <c r="B9" i="8"/>
  <c r="H6" i="8"/>
  <c r="G6" i="8"/>
  <c r="E6" i="8"/>
  <c r="C6" i="8"/>
  <c r="B6" i="8"/>
  <c r="Q23" i="6" l="1"/>
  <c r="P23" i="6"/>
  <c r="K23" i="6"/>
  <c r="H14" i="8"/>
  <c r="E14" i="8"/>
  <c r="C14" i="8"/>
  <c r="B14" i="8"/>
  <c r="O23" i="6"/>
</calcChain>
</file>

<file path=xl/sharedStrings.xml><?xml version="1.0" encoding="utf-8"?>
<sst xmlns="http://schemas.openxmlformats.org/spreadsheetml/2006/main" count="97" uniqueCount="44">
  <si>
    <t>GASTO TRIMESTRAL COM PUBLICIDADE</t>
  </si>
  <si>
    <t>Em cumprimento ao artigo 17 da Constituição do Estado e Lei 13.768, de 01/12/2000 alterada pela Lei 23.650, de 04/06/2020, especificamos a seguir as despesas praticadas com publicidade no</t>
  </si>
  <si>
    <t xml:space="preserve">Mês </t>
  </si>
  <si>
    <t>Orgão solicitante</t>
  </si>
  <si>
    <t>Objeto e finalidade da Campanha</t>
  </si>
  <si>
    <t>Razão Social Credor</t>
  </si>
  <si>
    <t>Número TDCO******</t>
  </si>
  <si>
    <t>Período da Veiculação</t>
  </si>
  <si>
    <t>Impacto*</t>
  </si>
  <si>
    <t>Avaliação dos resultados da campanha**</t>
  </si>
  <si>
    <t>Fonte do Recurso</t>
  </si>
  <si>
    <t>Valor Despesa Empenhada</t>
  </si>
  <si>
    <t>Valor Despesa Liquidada / Cancelada</t>
  </si>
  <si>
    <t>Valor Pago Financeiro</t>
  </si>
  <si>
    <t>Valor Pago Resto a Pagar</t>
  </si>
  <si>
    <t>RPP</t>
  </si>
  <si>
    <t>RPNP</t>
  </si>
  <si>
    <t>SES</t>
  </si>
  <si>
    <t>TOTAL</t>
  </si>
  <si>
    <t>28/2022</t>
  </si>
  <si>
    <t>TOTAL GERAL</t>
  </si>
  <si>
    <t>* Número de impactos previstos através do planejamento de mídia. Dados coletados a partir de julho/2020.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 números apresentados são a somatória do público estimado de cada campanha, considerando que os critérios de aferição são os seguintes:
- TV: Simulação feita no MW Planview TV do Ibope. O software de pesquisa só afere os dados da capital, portanto estas informações são referentes às veiculações em Belo Horizonte.
- Rádio: Simulação feita no MW Planview TV. O software de pesquisa só afere os dados da capital, portanto estas informações são referentes às veiculações em Belo Horizonte.
- Internet portais: impressões / impactos
- Redes sociais: alcance
- Jornal: tiragem    
- OOH: fluxo carros / dia
- Não é possível aferir: Situação na qual os dados disponíveis pelo veículo/mercado não são oficiais, nem aferidos e atestados por institutos de pesquisa.</t>
  </si>
  <si>
    <t>** Dados estimados após o término da veiculação campanha. Dados coletados a partir de julho/2020.</t>
  </si>
  <si>
    <t>*** Valores referentes a liquidação de Resto a Pagar não Processado.</t>
  </si>
  <si>
    <t>**** Valores referentes a reforço ou cancelamento de empenho.</t>
  </si>
  <si>
    <t>***** Dados não aferidos face: campanha em curso, campanha anterior ao início da coleta de dados, apenas criação de campanha ou DEA - despesas de exercícios anteriores.</t>
  </si>
  <si>
    <t>******Gastos realizados através de TERMOS DE DESCENTRALIZAÇÃO DE CRÉDITO ORÇAMENTÁRIO - TDCO'S celebrado com a Secretaria Geral.</t>
  </si>
  <si>
    <t>DATA</t>
  </si>
  <si>
    <t>MEMORIA DE CÁLCULO</t>
  </si>
  <si>
    <t>MÊS</t>
  </si>
  <si>
    <t>VALOR EMPENHADO</t>
  </si>
  <si>
    <t>VALOR LIQUIDADO</t>
  </si>
  <si>
    <t>VALORES PAGOS</t>
  </si>
  <si>
    <t>RP</t>
  </si>
  <si>
    <t>DEA</t>
  </si>
  <si>
    <t>JANEIRO</t>
  </si>
  <si>
    <t>FEVEREIRO</t>
  </si>
  <si>
    <t>MARÇO</t>
  </si>
  <si>
    <t>TDCO VACINA MAIS</t>
  </si>
  <si>
    <t>FLD S.A.</t>
  </si>
  <si>
    <t>09/2023</t>
  </si>
  <si>
    <t>TDCO AEDES 2023 - 2º SEMESTRE</t>
  </si>
  <si>
    <t>***</t>
  </si>
  <si>
    <t xml:space="preserve"> decorrer do PRIMEIRO TRIMESTRE do exercício de 2024 - Unidade Executora 1320084.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</si>
</sst>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#,##0.00_ ;[Red]\-#,##0.00\ 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666699"/>
        <bgColor indexed="9"/>
      </patternFill>
    </fill>
    <fill>
      <patternFill patternType="solid">
        <fgColor theme="4" tint="0.59999389629810485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2" xfId="0" applyNumberFormat="1" applyBorder="1"/>
    <xf numFmtId="8" fontId="2" fillId="0" borderId="1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/>
    <xf numFmtId="8" fontId="2" fillId="0" borderId="3" xfId="0" applyNumberFormat="1" applyFont="1" applyBorder="1"/>
    <xf numFmtId="8" fontId="2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/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64" fontId="12" fillId="4" borderId="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4" fontId="14" fillId="2" borderId="5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right" vertical="center" wrapText="1"/>
    </xf>
    <xf numFmtId="164" fontId="16" fillId="3" borderId="2" xfId="0" applyNumberFormat="1" applyFont="1" applyFill="1" applyBorder="1" applyAlignment="1">
      <alignment horizontal="right" vertical="center"/>
    </xf>
    <xf numFmtId="164" fontId="16" fillId="3" borderId="5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7" fontId="15" fillId="0" borderId="2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164" fontId="13" fillId="5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17" fillId="6" borderId="0" xfId="0" applyNumberFormat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1" fontId="18" fillId="6" borderId="0" xfId="0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1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164" fontId="12" fillId="4" borderId="8" xfId="0" applyNumberFormat="1" applyFont="1" applyFill="1" applyBorder="1" applyAlignment="1">
      <alignment horizontal="right" vertical="center"/>
    </xf>
    <xf numFmtId="164" fontId="20" fillId="8" borderId="9" xfId="0" applyNumberFormat="1" applyFont="1" applyFill="1" applyBorder="1" applyAlignment="1">
      <alignment horizontal="right" vertical="center"/>
    </xf>
    <xf numFmtId="164" fontId="15" fillId="5" borderId="6" xfId="0" applyNumberFormat="1" applyFont="1" applyFill="1" applyBorder="1" applyAlignment="1">
      <alignment horizontal="right" vertical="center" wrapText="1"/>
    </xf>
    <xf numFmtId="164" fontId="13" fillId="5" borderId="6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right" vertical="center"/>
    </xf>
    <xf numFmtId="164" fontId="16" fillId="3" borderId="1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7" fontId="15" fillId="0" borderId="6" xfId="0" applyNumberFormat="1" applyFont="1" applyBorder="1" applyAlignment="1">
      <alignment horizontal="center" vertical="center" wrapText="1"/>
    </xf>
    <xf numFmtId="164" fontId="20" fillId="8" borderId="9" xfId="0" applyNumberFormat="1" applyFont="1" applyFill="1" applyBorder="1" applyAlignment="1">
      <alignment horizontal="right" vertical="center"/>
    </xf>
    <xf numFmtId="164" fontId="20" fillId="8" borderId="20" xfId="0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right" vertical="center"/>
    </xf>
    <xf numFmtId="164" fontId="20" fillId="8" borderId="13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" fontId="15" fillId="6" borderId="16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4" fontId="20" fillId="8" borderId="15" xfId="0" applyNumberFormat="1" applyFont="1" applyFill="1" applyBorder="1" applyAlignment="1">
      <alignment horizontal="center" vertical="center"/>
    </xf>
    <xf numFmtId="14" fontId="20" fillId="8" borderId="9" xfId="0" applyNumberFormat="1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20" fillId="8" borderId="9" xfId="0" applyNumberFormat="1" applyFont="1" applyFill="1" applyBorder="1" applyAlignment="1">
      <alignment horizontal="right" vertical="center"/>
    </xf>
    <xf numFmtId="164" fontId="12" fillId="4" borderId="8" xfId="0" applyNumberFormat="1" applyFont="1" applyFill="1" applyBorder="1" applyAlignment="1">
      <alignment horizontal="right" vertical="center"/>
    </xf>
    <xf numFmtId="164" fontId="14" fillId="2" borderId="1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8" fontId="2" fillId="0" borderId="2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/>
    </xf>
    <xf numFmtId="8" fontId="2" fillId="0" borderId="19" xfId="0" applyNumberFormat="1" applyFont="1" applyBorder="1" applyAlignment="1">
      <alignment horizontal="center"/>
    </xf>
    <xf numFmtId="1" fontId="15" fillId="6" borderId="11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1" fontId="15" fillId="6" borderId="11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8" fontId="2" fillId="0" borderId="2" xfId="0" applyNumberFormat="1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view="pageBreakPreview" topLeftCell="A7" zoomScale="70" zoomScaleNormal="100" zoomScaleSheetLayoutView="70" workbookViewId="0">
      <selection activeCell="E24" sqref="E24"/>
    </sheetView>
  </sheetViews>
  <sheetFormatPr defaultRowHeight="15" x14ac:dyDescent="0.2"/>
  <cols>
    <col min="1" max="1" width="5" style="23" customWidth="1"/>
    <col min="2" max="2" width="5" style="25" hidden="1" customWidth="1"/>
    <col min="3" max="3" width="12" style="25" bestFit="1" customWidth="1"/>
    <col min="4" max="4" width="70.5703125" style="52" customWidth="1"/>
    <col min="5" max="5" width="38.140625" style="23" customWidth="1"/>
    <col min="6" max="6" width="16.7109375" style="23" customWidth="1"/>
    <col min="7" max="8" width="13" style="23" customWidth="1"/>
    <col min="9" max="9" width="15.7109375" style="23" customWidth="1"/>
    <col min="10" max="10" width="10" style="23" customWidth="1"/>
    <col min="11" max="11" width="15.7109375" style="24" customWidth="1"/>
    <col min="12" max="12" width="4" style="42" customWidth="1"/>
    <col min="13" max="13" width="17.42578125" style="24" customWidth="1"/>
    <col min="14" max="14" width="3.5703125" style="42" bestFit="1" customWidth="1"/>
    <col min="15" max="15" width="15.28515625" style="24" customWidth="1"/>
    <col min="16" max="16" width="10.7109375" style="24" customWidth="1"/>
    <col min="17" max="17" width="16.28515625" style="24" bestFit="1" customWidth="1"/>
    <col min="18" max="108" width="9.140625" style="25"/>
    <col min="109" max="109" width="12.42578125" style="25" bestFit="1" customWidth="1"/>
    <col min="110" max="16384" width="9.140625" style="25"/>
  </cols>
  <sheetData>
    <row r="1" spans="1:23" ht="18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3" ht="12.75" x14ac:dyDescent="0.2">
      <c r="D2" s="23"/>
    </row>
    <row r="3" spans="1:23" ht="15.75" x14ac:dyDescent="0.2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3" ht="15.75" x14ac:dyDescent="0.2">
      <c r="A4" s="112" t="s">
        <v>43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3" s="51" customFormat="1" ht="16.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3" s="50" customFormat="1" ht="35.1" customHeight="1" x14ac:dyDescent="0.2">
      <c r="A6" s="96" t="s">
        <v>2</v>
      </c>
      <c r="B6" s="81"/>
      <c r="C6" s="98" t="s">
        <v>3</v>
      </c>
      <c r="D6" s="98" t="s">
        <v>4</v>
      </c>
      <c r="E6" s="92" t="s">
        <v>5</v>
      </c>
      <c r="F6" s="92" t="s">
        <v>6</v>
      </c>
      <c r="G6" s="92" t="s">
        <v>7</v>
      </c>
      <c r="H6" s="100" t="s">
        <v>8</v>
      </c>
      <c r="I6" s="100" t="s">
        <v>9</v>
      </c>
      <c r="J6" s="92" t="s">
        <v>10</v>
      </c>
      <c r="K6" s="84" t="s">
        <v>11</v>
      </c>
      <c r="L6" s="84"/>
      <c r="M6" s="84" t="s">
        <v>12</v>
      </c>
      <c r="N6" s="84"/>
      <c r="O6" s="84" t="s">
        <v>13</v>
      </c>
      <c r="P6" s="84" t="s">
        <v>14</v>
      </c>
      <c r="Q6" s="105"/>
    </row>
    <row r="7" spans="1:23" s="50" customFormat="1" ht="35.1" customHeight="1" x14ac:dyDescent="0.2">
      <c r="A7" s="97"/>
      <c r="B7" s="82"/>
      <c r="C7" s="99"/>
      <c r="D7" s="99"/>
      <c r="E7" s="93"/>
      <c r="F7" s="93"/>
      <c r="G7" s="93"/>
      <c r="H7" s="101"/>
      <c r="I7" s="101"/>
      <c r="J7" s="93"/>
      <c r="K7" s="85"/>
      <c r="L7" s="85"/>
      <c r="M7" s="85"/>
      <c r="N7" s="85"/>
      <c r="O7" s="85"/>
      <c r="P7" s="83" t="s">
        <v>15</v>
      </c>
      <c r="Q7" s="28" t="s">
        <v>16</v>
      </c>
    </row>
    <row r="8" spans="1:23" s="36" customFormat="1" x14ac:dyDescent="0.2">
      <c r="A8" s="91">
        <v>1</v>
      </c>
      <c r="B8" s="29">
        <v>6</v>
      </c>
      <c r="C8" s="30" t="s">
        <v>17</v>
      </c>
      <c r="D8" s="80" t="s">
        <v>38</v>
      </c>
      <c r="E8" s="35" t="s">
        <v>39</v>
      </c>
      <c r="F8" s="61" t="s">
        <v>19</v>
      </c>
      <c r="G8" s="37">
        <v>44896</v>
      </c>
      <c r="H8" s="128">
        <v>33033848</v>
      </c>
      <c r="I8" s="128">
        <v>31038090</v>
      </c>
      <c r="J8" s="31">
        <v>10</v>
      </c>
      <c r="K8" s="32">
        <v>0</v>
      </c>
      <c r="L8" s="43"/>
      <c r="M8" s="32">
        <v>2714.56</v>
      </c>
      <c r="N8" s="127" t="s">
        <v>42</v>
      </c>
      <c r="O8" s="32">
        <v>0</v>
      </c>
      <c r="P8" s="33">
        <v>0</v>
      </c>
      <c r="Q8" s="34">
        <v>0</v>
      </c>
    </row>
    <row r="9" spans="1:23" s="36" customFormat="1" ht="15.75" thickBot="1" x14ac:dyDescent="0.25">
      <c r="A9" s="126"/>
      <c r="B9" s="39">
        <v>1</v>
      </c>
      <c r="C9" s="40" t="s">
        <v>17</v>
      </c>
      <c r="D9" s="124" t="s">
        <v>41</v>
      </c>
      <c r="E9" s="41" t="s">
        <v>39</v>
      </c>
      <c r="F9" s="62" t="s">
        <v>40</v>
      </c>
      <c r="G9" s="77">
        <v>45261</v>
      </c>
      <c r="H9" s="125">
        <v>148988000</v>
      </c>
      <c r="I9" s="125">
        <v>148009285</v>
      </c>
      <c r="J9" s="38">
        <v>10</v>
      </c>
      <c r="K9" s="67">
        <v>0</v>
      </c>
      <c r="L9" s="68"/>
      <c r="M9" s="67">
        <v>59772</v>
      </c>
      <c r="N9" s="129" t="s">
        <v>42</v>
      </c>
      <c r="O9" s="67">
        <v>0</v>
      </c>
      <c r="P9" s="69">
        <v>0</v>
      </c>
      <c r="Q9" s="70">
        <v>0</v>
      </c>
    </row>
    <row r="10" spans="1:23" s="51" customFormat="1" ht="18" customHeight="1" thickBot="1" x14ac:dyDescent="0.25">
      <c r="A10" s="46"/>
      <c r="B10" s="46"/>
      <c r="C10" s="47"/>
      <c r="D10" s="48"/>
      <c r="E10" s="49"/>
      <c r="F10" s="49"/>
      <c r="G10" s="94" t="s">
        <v>18</v>
      </c>
      <c r="H10" s="95"/>
      <c r="I10" s="95"/>
      <c r="J10" s="95"/>
      <c r="K10" s="86">
        <v>0</v>
      </c>
      <c r="L10" s="87"/>
      <c r="M10" s="103">
        <f>SUM(M8:M9)</f>
        <v>62486.559999999998</v>
      </c>
      <c r="N10" s="103"/>
      <c r="O10" s="78">
        <v>0</v>
      </c>
      <c r="P10" s="78">
        <v>0</v>
      </c>
      <c r="Q10" s="79">
        <f>SUM(Q8:Q9)</f>
        <v>0</v>
      </c>
    </row>
    <row r="11" spans="1:23" s="51" customFormat="1" ht="24" customHeight="1" thickBot="1" x14ac:dyDescent="0.25">
      <c r="A11" s="46"/>
      <c r="B11" s="46"/>
      <c r="C11" s="47"/>
      <c r="D11" s="48"/>
      <c r="E11" s="49"/>
      <c r="F11" s="49"/>
      <c r="G11" s="57"/>
      <c r="H11" s="57"/>
      <c r="I11" s="57"/>
      <c r="J11" s="57"/>
      <c r="K11" s="58"/>
      <c r="L11" s="59"/>
      <c r="M11" s="58"/>
      <c r="N11" s="59"/>
      <c r="O11" s="58"/>
      <c r="P11" s="55"/>
      <c r="Q11" s="55"/>
      <c r="V11" s="50"/>
      <c r="W11" s="50"/>
    </row>
    <row r="12" spans="1:23" s="50" customFormat="1" ht="35.1" customHeight="1" x14ac:dyDescent="0.2">
      <c r="A12" s="96" t="s">
        <v>2</v>
      </c>
      <c r="B12" s="81"/>
      <c r="C12" s="98" t="s">
        <v>3</v>
      </c>
      <c r="D12" s="98" t="s">
        <v>4</v>
      </c>
      <c r="E12" s="92" t="s">
        <v>5</v>
      </c>
      <c r="F12" s="92" t="s">
        <v>6</v>
      </c>
      <c r="G12" s="92" t="s">
        <v>7</v>
      </c>
      <c r="H12" s="100" t="s">
        <v>8</v>
      </c>
      <c r="I12" s="100" t="s">
        <v>9</v>
      </c>
      <c r="J12" s="92" t="s">
        <v>10</v>
      </c>
      <c r="K12" s="84" t="s">
        <v>11</v>
      </c>
      <c r="L12" s="84"/>
      <c r="M12" s="84" t="s">
        <v>12</v>
      </c>
      <c r="N12" s="84"/>
      <c r="O12" s="84" t="s">
        <v>13</v>
      </c>
      <c r="P12" s="84" t="s">
        <v>14</v>
      </c>
      <c r="Q12" s="105"/>
    </row>
    <row r="13" spans="1:23" s="50" customFormat="1" ht="35.1" customHeight="1" x14ac:dyDescent="0.2">
      <c r="A13" s="97"/>
      <c r="B13" s="82"/>
      <c r="C13" s="99"/>
      <c r="D13" s="99"/>
      <c r="E13" s="93"/>
      <c r="F13" s="93"/>
      <c r="G13" s="93"/>
      <c r="H13" s="101"/>
      <c r="I13" s="101"/>
      <c r="J13" s="93"/>
      <c r="K13" s="85"/>
      <c r="L13" s="85"/>
      <c r="M13" s="85"/>
      <c r="N13" s="85"/>
      <c r="O13" s="85"/>
      <c r="P13" s="83" t="s">
        <v>15</v>
      </c>
      <c r="Q13" s="28" t="s">
        <v>16</v>
      </c>
    </row>
    <row r="14" spans="1:23" s="36" customFormat="1" x14ac:dyDescent="0.2">
      <c r="A14" s="91">
        <v>2</v>
      </c>
      <c r="B14" s="29">
        <v>6</v>
      </c>
      <c r="C14" s="30" t="s">
        <v>17</v>
      </c>
      <c r="D14" s="80" t="s">
        <v>38</v>
      </c>
      <c r="E14" s="35" t="s">
        <v>39</v>
      </c>
      <c r="F14" s="61" t="s">
        <v>19</v>
      </c>
      <c r="G14" s="37">
        <v>44896</v>
      </c>
      <c r="H14" s="128">
        <v>33033848</v>
      </c>
      <c r="I14" s="128">
        <v>31038090</v>
      </c>
      <c r="J14" s="31">
        <v>10</v>
      </c>
      <c r="K14" s="32">
        <v>0</v>
      </c>
      <c r="L14" s="43"/>
      <c r="M14" s="32">
        <v>9990.5400000000009</v>
      </c>
      <c r="N14" s="127" t="s">
        <v>42</v>
      </c>
      <c r="O14" s="32">
        <v>0</v>
      </c>
      <c r="P14" s="33">
        <v>0</v>
      </c>
      <c r="Q14" s="34">
        <v>12386.54</v>
      </c>
    </row>
    <row r="15" spans="1:23" s="36" customFormat="1" ht="15.75" thickBot="1" x14ac:dyDescent="0.25">
      <c r="A15" s="126"/>
      <c r="B15" s="39">
        <v>1</v>
      </c>
      <c r="C15" s="40" t="s">
        <v>17</v>
      </c>
      <c r="D15" s="124" t="s">
        <v>41</v>
      </c>
      <c r="E15" s="41" t="s">
        <v>39</v>
      </c>
      <c r="F15" s="62" t="s">
        <v>40</v>
      </c>
      <c r="G15" s="77">
        <v>45261</v>
      </c>
      <c r="H15" s="125">
        <v>148988000</v>
      </c>
      <c r="I15" s="125">
        <v>148009285</v>
      </c>
      <c r="J15" s="38">
        <v>10</v>
      </c>
      <c r="K15" s="67">
        <v>0</v>
      </c>
      <c r="L15" s="68"/>
      <c r="M15" s="67">
        <v>377424.92</v>
      </c>
      <c r="N15" s="129" t="s">
        <v>42</v>
      </c>
      <c r="O15" s="67">
        <v>0</v>
      </c>
      <c r="P15" s="69">
        <v>0</v>
      </c>
      <c r="Q15" s="70">
        <v>424919.14</v>
      </c>
    </row>
    <row r="16" spans="1:23" s="51" customFormat="1" ht="18" customHeight="1" thickBot="1" x14ac:dyDescent="0.25">
      <c r="A16" s="46"/>
      <c r="B16" s="46"/>
      <c r="C16" s="47"/>
      <c r="D16" s="48"/>
      <c r="E16" s="49"/>
      <c r="F16" s="49"/>
      <c r="G16" s="94" t="s">
        <v>18</v>
      </c>
      <c r="H16" s="95"/>
      <c r="I16" s="95"/>
      <c r="J16" s="95"/>
      <c r="K16" s="86">
        <f>SUM(K14:K14)</f>
        <v>0</v>
      </c>
      <c r="L16" s="87"/>
      <c r="M16" s="103">
        <f>SUM(M14:M15)</f>
        <v>387415.45999999996</v>
      </c>
      <c r="N16" s="103"/>
      <c r="O16" s="78">
        <f>SUM(O14:O14)</f>
        <v>0</v>
      </c>
      <c r="P16" s="78">
        <f>SUM(P14:P14)</f>
        <v>0</v>
      </c>
      <c r="Q16" s="79">
        <f>SUM(Q14:Q15)</f>
        <v>437305.68</v>
      </c>
    </row>
    <row r="17" spans="1:19" s="51" customFormat="1" ht="16.5" thickBot="1" x14ac:dyDescent="0.25">
      <c r="A17" s="46"/>
      <c r="B17" s="46"/>
      <c r="C17" s="47"/>
      <c r="D17" s="48"/>
      <c r="E17" s="49"/>
      <c r="F17" s="49"/>
      <c r="G17" s="57"/>
      <c r="H17" s="57"/>
      <c r="I17" s="57"/>
      <c r="J17" s="57"/>
      <c r="K17" s="58"/>
      <c r="L17" s="59"/>
      <c r="M17" s="58"/>
      <c r="N17" s="59"/>
      <c r="O17" s="58"/>
      <c r="P17" s="55"/>
      <c r="Q17" s="55"/>
    </row>
    <row r="18" spans="1:19" s="50" customFormat="1" ht="35.1" customHeight="1" x14ac:dyDescent="0.2">
      <c r="A18" s="96" t="s">
        <v>2</v>
      </c>
      <c r="B18" s="81"/>
      <c r="C18" s="98" t="s">
        <v>3</v>
      </c>
      <c r="D18" s="98" t="s">
        <v>4</v>
      </c>
      <c r="E18" s="92" t="s">
        <v>5</v>
      </c>
      <c r="F18" s="92" t="s">
        <v>6</v>
      </c>
      <c r="G18" s="92" t="s">
        <v>7</v>
      </c>
      <c r="H18" s="100" t="s">
        <v>8</v>
      </c>
      <c r="I18" s="100" t="s">
        <v>9</v>
      </c>
      <c r="J18" s="92" t="s">
        <v>10</v>
      </c>
      <c r="K18" s="84" t="s">
        <v>11</v>
      </c>
      <c r="L18" s="84"/>
      <c r="M18" s="84" t="s">
        <v>12</v>
      </c>
      <c r="N18" s="84"/>
      <c r="O18" s="84" t="s">
        <v>13</v>
      </c>
      <c r="P18" s="84" t="s">
        <v>14</v>
      </c>
      <c r="Q18" s="105"/>
    </row>
    <row r="19" spans="1:19" s="50" customFormat="1" ht="35.1" customHeight="1" x14ac:dyDescent="0.2">
      <c r="A19" s="97"/>
      <c r="B19" s="82"/>
      <c r="C19" s="99"/>
      <c r="D19" s="99"/>
      <c r="E19" s="93"/>
      <c r="F19" s="93"/>
      <c r="G19" s="93"/>
      <c r="H19" s="101"/>
      <c r="I19" s="101"/>
      <c r="J19" s="93"/>
      <c r="K19" s="85"/>
      <c r="L19" s="85"/>
      <c r="M19" s="85"/>
      <c r="N19" s="85"/>
      <c r="O19" s="85"/>
      <c r="P19" s="83" t="s">
        <v>15</v>
      </c>
      <c r="Q19" s="28" t="s">
        <v>16</v>
      </c>
    </row>
    <row r="20" spans="1:19" s="36" customFormat="1" ht="15.75" thickBot="1" x14ac:dyDescent="0.25">
      <c r="A20" s="123">
        <v>3</v>
      </c>
      <c r="B20" s="39">
        <v>1</v>
      </c>
      <c r="C20" s="40" t="s">
        <v>17</v>
      </c>
      <c r="D20" s="124" t="s">
        <v>41</v>
      </c>
      <c r="E20" s="41" t="s">
        <v>39</v>
      </c>
      <c r="F20" s="62" t="s">
        <v>40</v>
      </c>
      <c r="G20" s="77">
        <v>45261</v>
      </c>
      <c r="H20" s="125">
        <v>148988000</v>
      </c>
      <c r="I20" s="125">
        <v>148009285</v>
      </c>
      <c r="J20" s="38">
        <v>10</v>
      </c>
      <c r="K20" s="67">
        <v>0</v>
      </c>
      <c r="L20" s="68"/>
      <c r="M20" s="67">
        <v>50685.99</v>
      </c>
      <c r="N20" s="129" t="s">
        <v>42</v>
      </c>
      <c r="O20" s="67">
        <v>0</v>
      </c>
      <c r="P20" s="69">
        <v>0</v>
      </c>
      <c r="Q20" s="70">
        <v>28645.5</v>
      </c>
    </row>
    <row r="21" spans="1:19" s="51" customFormat="1" ht="18" customHeight="1" thickBot="1" x14ac:dyDescent="0.25">
      <c r="A21" s="46"/>
      <c r="B21" s="46"/>
      <c r="C21" s="47"/>
      <c r="D21" s="48"/>
      <c r="E21" s="49"/>
      <c r="F21" s="49"/>
      <c r="G21" s="94" t="s">
        <v>18</v>
      </c>
      <c r="H21" s="95"/>
      <c r="I21" s="95"/>
      <c r="J21" s="95"/>
      <c r="K21" s="86">
        <f>K20</f>
        <v>0</v>
      </c>
      <c r="L21" s="87"/>
      <c r="M21" s="103">
        <f>SUM(M20:M20)</f>
        <v>50685.99</v>
      </c>
      <c r="N21" s="103"/>
      <c r="O21" s="66">
        <f>O20</f>
        <v>0</v>
      </c>
      <c r="P21" s="66">
        <f>P20</f>
        <v>0</v>
      </c>
      <c r="Q21" s="66">
        <f>SUM(Q20:Q20)</f>
        <v>28645.5</v>
      </c>
    </row>
    <row r="22" spans="1:19" s="51" customFormat="1" ht="16.5" thickBot="1" x14ac:dyDescent="0.25">
      <c r="A22" s="46"/>
      <c r="B22" s="46"/>
      <c r="C22" s="47"/>
      <c r="D22" s="48"/>
      <c r="E22" s="49"/>
      <c r="F22" s="49"/>
      <c r="G22" s="57"/>
      <c r="H22" s="57"/>
      <c r="I22" s="57"/>
      <c r="J22" s="57"/>
      <c r="K22" s="58"/>
      <c r="L22" s="59"/>
      <c r="M22" s="58"/>
      <c r="N22" s="59"/>
      <c r="O22" s="58"/>
      <c r="P22" s="55"/>
      <c r="Q22" s="55"/>
    </row>
    <row r="23" spans="1:19" s="51" customFormat="1" ht="18" customHeight="1" thickBot="1" x14ac:dyDescent="0.25">
      <c r="A23" s="60"/>
      <c r="B23" s="54"/>
      <c r="C23" s="55"/>
      <c r="D23" s="54"/>
      <c r="E23" s="56"/>
      <c r="F23" s="56"/>
      <c r="G23" s="89" t="s">
        <v>20</v>
      </c>
      <c r="H23" s="90"/>
      <c r="I23" s="90"/>
      <c r="J23" s="90"/>
      <c r="K23" s="104">
        <f>K21+K16+K10</f>
        <v>0</v>
      </c>
      <c r="L23" s="104"/>
      <c r="M23" s="104">
        <f>M10+M16+M21</f>
        <v>500588.00999999995</v>
      </c>
      <c r="N23" s="104"/>
      <c r="O23" s="65">
        <f>O21+O16+O10</f>
        <v>0</v>
      </c>
      <c r="P23" s="65">
        <f>P21+P16+P10</f>
        <v>0</v>
      </c>
      <c r="Q23" s="26">
        <f>Q21+Q16+Q10</f>
        <v>465951.18</v>
      </c>
    </row>
    <row r="24" spans="1:19" s="72" customFormat="1" ht="18" customHeight="1" x14ac:dyDescent="0.2">
      <c r="A24" s="71"/>
      <c r="D24" s="73"/>
      <c r="E24" s="74"/>
      <c r="F24" s="75"/>
      <c r="G24" s="75"/>
      <c r="H24" s="75"/>
      <c r="I24" s="75"/>
      <c r="J24" s="76"/>
      <c r="K24" s="76"/>
      <c r="L24" s="76"/>
      <c r="M24" s="76"/>
      <c r="N24" s="76"/>
      <c r="O24" s="76"/>
      <c r="P24" s="76"/>
      <c r="Q24" s="76"/>
      <c r="R24" s="76"/>
    </row>
    <row r="25" spans="1:19" ht="114.95" customHeight="1" x14ac:dyDescent="0.2">
      <c r="A25" s="111" t="s">
        <v>21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64"/>
      <c r="S25" s="64"/>
    </row>
    <row r="26" spans="1:19" ht="12.75" x14ac:dyDescent="0.2">
      <c r="A26" s="88" t="s">
        <v>22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27"/>
      <c r="S26" s="27"/>
    </row>
    <row r="27" spans="1:19" ht="12.75" x14ac:dyDescent="0.2">
      <c r="A27" s="88" t="s">
        <v>23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27"/>
      <c r="S27" s="27"/>
    </row>
    <row r="28" spans="1:19" ht="12.75" x14ac:dyDescent="0.2">
      <c r="A28" s="88" t="s">
        <v>24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27"/>
      <c r="S28" s="27"/>
    </row>
    <row r="29" spans="1:19" ht="12.75" x14ac:dyDescent="0.2">
      <c r="A29" s="88" t="s">
        <v>25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27"/>
      <c r="S29" s="27"/>
    </row>
    <row r="30" spans="1:19" s="63" customFormat="1" ht="15" customHeight="1" x14ac:dyDescent="0.2">
      <c r="A30" s="110" t="s">
        <v>26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</row>
    <row r="31" spans="1:19" x14ac:dyDescent="0.2">
      <c r="A31" s="44"/>
      <c r="B31" s="36"/>
    </row>
    <row r="32" spans="1:19" ht="12.75" x14ac:dyDescent="0.2">
      <c r="A32" s="108" t="s">
        <v>27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</row>
    <row r="33" spans="1:17" ht="12.75" x14ac:dyDescent="0.2">
      <c r="A33" s="7"/>
      <c r="B33" s="3"/>
      <c r="C33" s="3"/>
      <c r="D33" s="7"/>
      <c r="E33" s="2"/>
      <c r="F33" s="2"/>
      <c r="G33" s="7"/>
      <c r="H33" s="7"/>
      <c r="I33" s="7"/>
      <c r="J33" s="7"/>
      <c r="K33" s="4"/>
      <c r="L33" s="45"/>
      <c r="M33" s="4"/>
      <c r="N33" s="45"/>
      <c r="O33" s="4"/>
      <c r="P33" s="4"/>
    </row>
    <row r="34" spans="1:17" ht="12.75" x14ac:dyDescent="0.2">
      <c r="A34" s="7"/>
      <c r="B34" s="3"/>
      <c r="C34" s="3"/>
      <c r="D34" s="7"/>
      <c r="E34" s="3"/>
      <c r="F34" s="3"/>
      <c r="G34" s="7"/>
      <c r="H34" s="7"/>
      <c r="I34" s="7"/>
      <c r="J34" s="7"/>
      <c r="K34" s="4"/>
      <c r="L34" s="45"/>
      <c r="M34" s="4"/>
      <c r="N34" s="45"/>
      <c r="O34" s="4"/>
      <c r="P34" s="4"/>
    </row>
    <row r="35" spans="1:17" ht="18.75" x14ac:dyDescent="0.2">
      <c r="A35" s="109"/>
      <c r="B35" s="109"/>
      <c r="C35" s="109"/>
      <c r="D35" s="109"/>
      <c r="E35" s="108"/>
      <c r="F35" s="108"/>
      <c r="G35" s="108"/>
      <c r="H35" s="7"/>
      <c r="I35" s="7"/>
      <c r="J35" s="7"/>
      <c r="K35" s="5"/>
      <c r="L35" s="6"/>
      <c r="M35" s="53"/>
      <c r="N35" s="6"/>
      <c r="O35" s="53"/>
      <c r="P35" s="53"/>
      <c r="Q35" s="53"/>
    </row>
    <row r="36" spans="1:17" ht="18.75" x14ac:dyDescent="0.2">
      <c r="A36" s="106"/>
      <c r="B36" s="106"/>
      <c r="C36" s="106"/>
      <c r="D36" s="106"/>
      <c r="E36" s="107"/>
      <c r="F36" s="107"/>
      <c r="G36" s="107"/>
      <c r="H36" s="6"/>
      <c r="I36" s="6"/>
      <c r="J36" s="6"/>
      <c r="K36" s="5"/>
      <c r="L36" s="6"/>
      <c r="M36" s="53"/>
      <c r="N36" s="6"/>
      <c r="O36" s="53"/>
      <c r="P36" s="53"/>
      <c r="Q36" s="53"/>
    </row>
    <row r="37" spans="1:17" ht="12.75" x14ac:dyDescent="0.2">
      <c r="D37" s="23"/>
      <c r="E37" s="1"/>
      <c r="F37" s="1"/>
    </row>
  </sheetData>
  <mergeCells count="67">
    <mergeCell ref="A3:T3"/>
    <mergeCell ref="A4:T4"/>
    <mergeCell ref="I6:I7"/>
    <mergeCell ref="J6:J7"/>
    <mergeCell ref="P6:Q6"/>
    <mergeCell ref="A6:A7"/>
    <mergeCell ref="O6:O7"/>
    <mergeCell ref="K6:L7"/>
    <mergeCell ref="D6:D7"/>
    <mergeCell ref="M6:N7"/>
    <mergeCell ref="F6:F7"/>
    <mergeCell ref="A30:Q30"/>
    <mergeCell ref="O18:O19"/>
    <mergeCell ref="G10:J10"/>
    <mergeCell ref="G16:J16"/>
    <mergeCell ref="I18:I19"/>
    <mergeCell ref="J18:J19"/>
    <mergeCell ref="A29:Q29"/>
    <mergeCell ref="K23:L23"/>
    <mergeCell ref="P18:Q18"/>
    <mergeCell ref="D18:D19"/>
    <mergeCell ref="A25:Q25"/>
    <mergeCell ref="M16:N16"/>
    <mergeCell ref="F18:F19"/>
    <mergeCell ref="A14:A15"/>
    <mergeCell ref="A36:D36"/>
    <mergeCell ref="E36:G36"/>
    <mergeCell ref="E35:G35"/>
    <mergeCell ref="A32:P32"/>
    <mergeCell ref="A35:D35"/>
    <mergeCell ref="A1:Q1"/>
    <mergeCell ref="M21:N21"/>
    <mergeCell ref="M23:N23"/>
    <mergeCell ref="M10:N10"/>
    <mergeCell ref="H6:H7"/>
    <mergeCell ref="G6:G7"/>
    <mergeCell ref="M12:N13"/>
    <mergeCell ref="P12:Q12"/>
    <mergeCell ref="H12:H13"/>
    <mergeCell ref="C6:C7"/>
    <mergeCell ref="A18:A19"/>
    <mergeCell ref="C18:C19"/>
    <mergeCell ref="H18:H19"/>
    <mergeCell ref="M18:N19"/>
    <mergeCell ref="K12:L13"/>
    <mergeCell ref="E6:E7"/>
    <mergeCell ref="E18:E19"/>
    <mergeCell ref="G18:G19"/>
    <mergeCell ref="G12:G13"/>
    <mergeCell ref="A12:A13"/>
    <mergeCell ref="C12:C13"/>
    <mergeCell ref="D12:D13"/>
    <mergeCell ref="E12:E13"/>
    <mergeCell ref="F12:F13"/>
    <mergeCell ref="A8:A9"/>
    <mergeCell ref="K18:L19"/>
    <mergeCell ref="K21:L21"/>
    <mergeCell ref="K16:L16"/>
    <mergeCell ref="K10:L10"/>
    <mergeCell ref="A28:Q28"/>
    <mergeCell ref="G23:J23"/>
    <mergeCell ref="G21:J21"/>
    <mergeCell ref="I12:I13"/>
    <mergeCell ref="J12:J13"/>
    <mergeCell ref="A26:Q26"/>
    <mergeCell ref="A27:Q27"/>
    <mergeCell ref="O12:O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12" sqref="H12"/>
    </sheetView>
  </sheetViews>
  <sheetFormatPr defaultRowHeight="12.75" x14ac:dyDescent="0.2"/>
  <cols>
    <col min="1" max="1" width="14.140625" bestFit="1" customWidth="1"/>
    <col min="2" max="2" width="20" bestFit="1" customWidth="1"/>
    <col min="3" max="5" width="14.7109375" bestFit="1" customWidth="1"/>
    <col min="7" max="7" width="12" bestFit="1" customWidth="1"/>
    <col min="8" max="8" width="15.7109375" bestFit="1" customWidth="1"/>
  </cols>
  <sheetData>
    <row r="1" spans="1:8" x14ac:dyDescent="0.2">
      <c r="A1" s="113" t="s">
        <v>28</v>
      </c>
      <c r="B1" s="113"/>
      <c r="C1" s="113"/>
      <c r="D1" s="113"/>
      <c r="E1" s="113"/>
      <c r="F1" s="113"/>
      <c r="G1" s="113"/>
      <c r="H1" s="9"/>
    </row>
    <row r="2" spans="1:8" x14ac:dyDescent="0.2">
      <c r="A2" s="10"/>
    </row>
    <row r="3" spans="1:8" x14ac:dyDescent="0.2">
      <c r="A3" s="114" t="s">
        <v>29</v>
      </c>
      <c r="B3" s="11" t="s">
        <v>30</v>
      </c>
      <c r="C3" s="115" t="s">
        <v>31</v>
      </c>
      <c r="D3" s="115"/>
      <c r="E3" s="116" t="s">
        <v>32</v>
      </c>
      <c r="F3" s="117"/>
      <c r="G3" s="117"/>
      <c r="H3" s="118"/>
    </row>
    <row r="4" spans="1:8" x14ac:dyDescent="0.2">
      <c r="A4" s="114"/>
      <c r="B4" s="12"/>
      <c r="C4" s="12" t="s">
        <v>33</v>
      </c>
      <c r="D4" s="12">
        <v>2023</v>
      </c>
      <c r="E4" s="12">
        <v>2023</v>
      </c>
      <c r="F4" s="12" t="s">
        <v>34</v>
      </c>
      <c r="G4" s="12" t="s">
        <v>15</v>
      </c>
      <c r="H4" s="12" t="s">
        <v>16</v>
      </c>
    </row>
    <row r="5" spans="1:8" x14ac:dyDescent="0.2">
      <c r="A5" s="114" t="s">
        <v>35</v>
      </c>
      <c r="B5" s="13">
        <v>0</v>
      </c>
      <c r="C5" s="13">
        <v>62486.559999999998</v>
      </c>
      <c r="D5" s="13">
        <v>0</v>
      </c>
      <c r="E5" s="14">
        <v>0</v>
      </c>
      <c r="F5" s="14">
        <v>0</v>
      </c>
      <c r="G5" s="14">
        <v>0</v>
      </c>
      <c r="H5" s="14">
        <v>0</v>
      </c>
    </row>
    <row r="6" spans="1:8" x14ac:dyDescent="0.2">
      <c r="A6" s="114"/>
      <c r="B6" s="15">
        <f>SUM(B5:B5)</f>
        <v>0</v>
      </c>
      <c r="C6" s="119">
        <f>SUM(C5:D5)</f>
        <v>62486.559999999998</v>
      </c>
      <c r="D6" s="119"/>
      <c r="E6" s="17">
        <f>E5</f>
        <v>0</v>
      </c>
      <c r="F6" s="17">
        <f>F5</f>
        <v>0</v>
      </c>
      <c r="G6" s="18">
        <f>G5</f>
        <v>0</v>
      </c>
      <c r="H6" s="18">
        <f>H5</f>
        <v>0</v>
      </c>
    </row>
    <row r="7" spans="1:8" x14ac:dyDescent="0.2">
      <c r="A7" s="19"/>
      <c r="B7" s="20"/>
      <c r="C7" s="21"/>
      <c r="D7" s="21"/>
      <c r="E7" s="22"/>
      <c r="F7" s="22"/>
      <c r="G7" s="22"/>
      <c r="H7" s="22"/>
    </row>
    <row r="8" spans="1:8" x14ac:dyDescent="0.2">
      <c r="A8" s="120" t="s">
        <v>36</v>
      </c>
      <c r="B8" s="13">
        <v>0</v>
      </c>
      <c r="C8" s="13">
        <v>387415.46</v>
      </c>
      <c r="D8" s="13">
        <v>0</v>
      </c>
      <c r="E8" s="14">
        <v>0</v>
      </c>
      <c r="F8" s="14">
        <v>0</v>
      </c>
      <c r="G8" s="14">
        <v>0</v>
      </c>
      <c r="H8" s="14">
        <v>437305.68</v>
      </c>
    </row>
    <row r="9" spans="1:8" x14ac:dyDescent="0.2">
      <c r="A9" s="120"/>
      <c r="B9" s="15">
        <f>B8</f>
        <v>0</v>
      </c>
      <c r="C9" s="119">
        <f>C8+D8</f>
        <v>387415.46</v>
      </c>
      <c r="D9" s="119"/>
      <c r="E9" s="17">
        <f>E8</f>
        <v>0</v>
      </c>
      <c r="F9" s="17">
        <f>F8</f>
        <v>0</v>
      </c>
      <c r="G9" s="17">
        <f>G8</f>
        <v>0</v>
      </c>
      <c r="H9" s="17">
        <f>H8</f>
        <v>437305.68</v>
      </c>
    </row>
    <row r="10" spans="1:8" x14ac:dyDescent="0.2">
      <c r="A10" s="19"/>
      <c r="B10" s="21"/>
      <c r="C10" s="21"/>
      <c r="D10" s="21"/>
      <c r="E10" s="22"/>
      <c r="F10" s="22"/>
      <c r="G10" s="22"/>
      <c r="H10" s="22"/>
    </row>
    <row r="11" spans="1:8" x14ac:dyDescent="0.2">
      <c r="A11" s="120" t="s">
        <v>37</v>
      </c>
      <c r="B11" s="13">
        <v>0</v>
      </c>
      <c r="C11" s="13">
        <v>50685.99</v>
      </c>
      <c r="D11" s="13">
        <v>0</v>
      </c>
      <c r="E11" s="14">
        <v>0</v>
      </c>
      <c r="F11" s="14">
        <v>0</v>
      </c>
      <c r="G11" s="14">
        <v>0</v>
      </c>
      <c r="H11" s="14">
        <v>28645.5</v>
      </c>
    </row>
    <row r="12" spans="1:8" x14ac:dyDescent="0.2">
      <c r="A12" s="120"/>
      <c r="B12" s="15">
        <f>B11</f>
        <v>0</v>
      </c>
      <c r="C12" s="119">
        <f>C11+D11</f>
        <v>50685.99</v>
      </c>
      <c r="D12" s="119"/>
      <c r="E12" s="17">
        <f>E11</f>
        <v>0</v>
      </c>
      <c r="F12" s="17">
        <f>F11</f>
        <v>0</v>
      </c>
      <c r="G12" s="17">
        <f>G11</f>
        <v>0</v>
      </c>
      <c r="H12" s="17">
        <f>H11</f>
        <v>28645.5</v>
      </c>
    </row>
    <row r="13" spans="1:8" x14ac:dyDescent="0.2">
      <c r="A13" s="21"/>
      <c r="B13" s="21"/>
      <c r="C13" s="21"/>
      <c r="D13" s="21"/>
      <c r="E13" s="22"/>
      <c r="F13" s="22"/>
      <c r="G13" s="22"/>
      <c r="H13" s="22"/>
    </row>
    <row r="14" spans="1:8" x14ac:dyDescent="0.2">
      <c r="A14" s="16" t="s">
        <v>20</v>
      </c>
      <c r="B14" s="15">
        <f>SUM(B12+B9+B6)</f>
        <v>0</v>
      </c>
      <c r="C14" s="121">
        <f>C12+C9+C6</f>
        <v>500588.01</v>
      </c>
      <c r="D14" s="122"/>
      <c r="E14" s="130">
        <f>E12+E9+E6</f>
        <v>0</v>
      </c>
      <c r="F14" s="17">
        <f>F12+F9+F6</f>
        <v>0</v>
      </c>
      <c r="G14" s="17">
        <f>G12+G9+G6</f>
        <v>0</v>
      </c>
      <c r="H14" s="17">
        <f>H12+H9+H6</f>
        <v>465951.18</v>
      </c>
    </row>
    <row r="16" spans="1:8" x14ac:dyDescent="0.2">
      <c r="B16" s="22"/>
    </row>
    <row r="19" spans="3:5" x14ac:dyDescent="0.2">
      <c r="E19" s="22"/>
    </row>
    <row r="21" spans="3:5" x14ac:dyDescent="0.2">
      <c r="C21" s="22"/>
    </row>
  </sheetData>
  <mergeCells count="11">
    <mergeCell ref="A8:A9"/>
    <mergeCell ref="C9:D9"/>
    <mergeCell ref="A11:A12"/>
    <mergeCell ref="C12:D12"/>
    <mergeCell ref="C14:D14"/>
    <mergeCell ref="A1:G1"/>
    <mergeCell ref="A3:A4"/>
    <mergeCell ref="C3:D3"/>
    <mergeCell ref="E3:H3"/>
    <mergeCell ref="A5:A6"/>
    <mergeCell ref="C6:D6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0186C8E9FA74D83F277E9BE079231" ma:contentTypeVersion="15" ma:contentTypeDescription="Crie um novo documento." ma:contentTypeScope="" ma:versionID="d91a6d97ef2a92f3b35ebda3ad107dc9">
  <xsd:schema xmlns:xsd="http://www.w3.org/2001/XMLSchema" xmlns:xs="http://www.w3.org/2001/XMLSchema" xmlns:p="http://schemas.microsoft.com/office/2006/metadata/properties" xmlns:ns2="ea675271-e153-4515-aa4c-f802e0710980" xmlns:ns3="414d09f0-56df-423b-92e5-75650b3356a2" targetNamespace="http://schemas.microsoft.com/office/2006/metadata/properties" ma:root="true" ma:fieldsID="ae172f969d8d5dc8bd5b912859ea987c" ns2:_="" ns3:_="">
    <xsd:import namespace="ea675271-e153-4515-aa4c-f802e0710980"/>
    <xsd:import namespace="414d09f0-56df-423b-92e5-75650b335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75271-e153-4515-aa4c-f802e0710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09f0-56df-423b-92e5-75650b3356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3f6ed4-8a2e-456a-ab44-7edfe672c026}" ma:internalName="TaxCatchAll" ma:showField="CatchAllData" ma:web="414d09f0-56df-423b-92e5-75650b335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C30E6A-BE00-494B-9908-4C6CD0C1958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AC3D15C-61CC-47A3-8434-CC50BACFE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E02137-F30E-474E-9086-E9C548014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675271-e153-4515-aa4c-f802e0710980"/>
    <ds:schemaRef ds:uri="414d09f0-56df-423b-92e5-75650b33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Publicação 1 trimestre </vt:lpstr>
      <vt:lpstr>Planilha1</vt:lpstr>
      <vt:lpstr>'Publicação 1 trimestre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Gilmar Rodrigues de Oliveira (SEGOV)</dc:creator>
  <cp:keywords/>
  <dc:description/>
  <cp:lastModifiedBy>Juliana de Paula Marçal (SECRETARIA GERAL)</cp:lastModifiedBy>
  <cp:revision/>
  <cp:lastPrinted>2024-06-19T19:30:04Z</cp:lastPrinted>
  <dcterms:created xsi:type="dcterms:W3CDTF">2015-04-16T18:28:32Z</dcterms:created>
  <dcterms:modified xsi:type="dcterms:W3CDTF">2024-06-19T19:30:24Z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Keilyson Sanna (SECRETARIA GERAL)</vt:lpwstr>
  </property>
  <property fmtid="{D5CDD505-2E9C-101B-9397-08002B2CF9AE}" pid="3" name="Order">
    <vt:lpwstr>22569800.0000000</vt:lpwstr>
  </property>
  <property fmtid="{D5CDD505-2E9C-101B-9397-08002B2CF9AE}" pid="4" name="display_urn:schemas-microsoft-com:office:office#Author">
    <vt:lpwstr>Keilyson Sanna (SECRETARIA GERAL)</vt:lpwstr>
  </property>
  <property fmtid="{D5CDD505-2E9C-101B-9397-08002B2CF9AE}" pid="5" name="TaxCatchAll">
    <vt:lpwstr/>
  </property>
  <property fmtid="{D5CDD505-2E9C-101B-9397-08002B2CF9AE}" pid="6" name="lcf76f155ced4ddcb4097134ff3c332f">
    <vt:lpwstr/>
  </property>
</Properties>
</file>