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8.243\arquivos\ACS\Jornalismo\Dados.acs\Dengue\2019\outubro\21.10\"/>
    </mc:Choice>
  </mc:AlternateContent>
  <bookViews>
    <workbookView showHorizontalScroll="0" showVerticalScroll="0" showSheetTabs="0" xWindow="0" yWindow="0" windowWidth="21600" windowHeight="9600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zika!$A$4:$N$857</definedName>
  </definedNames>
  <calcPr calcId="162913"/>
</workbook>
</file>

<file path=xl/calcChain.xml><?xml version="1.0" encoding="utf-8"?>
<calcChain xmlns="http://schemas.openxmlformats.org/spreadsheetml/2006/main">
  <c r="I4" i="1" l="1"/>
  <c r="I4" i="8"/>
  <c r="H4" i="8" l="1"/>
  <c r="G4" i="8"/>
  <c r="F4" i="8"/>
  <c r="H4" i="1"/>
  <c r="G4" i="1"/>
  <c r="F4" i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M547" i="8"/>
  <c r="N547" i="8" s="1"/>
  <c r="J547" i="8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4" i="5"/>
  <c r="H572" i="5"/>
  <c r="H570" i="5"/>
  <c r="H568" i="5"/>
  <c r="H565" i="5"/>
  <c r="H563" i="5"/>
  <c r="H561" i="5"/>
  <c r="H558" i="5"/>
  <c r="H554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2" i="5"/>
  <c r="H240" i="5"/>
  <c r="H235" i="5"/>
  <c r="H232" i="5"/>
  <c r="H230" i="5"/>
  <c r="H225" i="5"/>
  <c r="H223" i="5"/>
  <c r="H221" i="5"/>
  <c r="H214" i="5"/>
  <c r="H210" i="5"/>
  <c r="H207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84" i="5"/>
  <c r="H79" i="5"/>
  <c r="H76" i="5"/>
  <c r="H74" i="5"/>
  <c r="H72" i="5"/>
  <c r="H63" i="5"/>
  <c r="H61" i="5"/>
  <c r="H58" i="5"/>
  <c r="H54" i="5"/>
  <c r="H52" i="5"/>
  <c r="H50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556" i="5"/>
  <c r="H376" i="5"/>
  <c r="H403" i="5"/>
  <c r="H462" i="5"/>
  <c r="H371" i="5"/>
  <c r="H8" i="5"/>
  <c r="H826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3" i="5"/>
  <c r="H808" i="5"/>
  <c r="H813" i="5"/>
  <c r="H509" i="5"/>
  <c r="H513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47" i="5"/>
  <c r="H550" i="5"/>
  <c r="H552" i="5"/>
  <c r="H603" i="5"/>
  <c r="H606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6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69" i="5"/>
  <c r="H773" i="5"/>
  <c r="H777" i="5"/>
  <c r="H786" i="5"/>
  <c r="H794" i="5"/>
  <c r="H802" i="5"/>
  <c r="H807" i="5"/>
  <c r="H811" i="5"/>
  <c r="H816" i="5"/>
  <c r="H819" i="5"/>
  <c r="H823" i="5"/>
  <c r="H825" i="5"/>
  <c r="H832" i="5"/>
  <c r="H834" i="5"/>
  <c r="H836" i="5"/>
  <c r="H838" i="5"/>
  <c r="H840" i="5"/>
  <c r="H843" i="5"/>
  <c r="H847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463" i="5"/>
  <c r="H650" i="5"/>
  <c r="H142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3" i="5"/>
  <c r="H126" i="5"/>
  <c r="H212" i="5"/>
  <c r="H227" i="5"/>
  <c r="H251" i="5"/>
  <c r="H264" i="5"/>
  <c r="H289" i="5"/>
  <c r="H301" i="5"/>
  <c r="H323" i="5"/>
  <c r="H337" i="5"/>
  <c r="H363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9" i="5"/>
  <c r="H202" i="5"/>
  <c r="H190" i="5"/>
  <c r="H59" i="5"/>
  <c r="H746" i="5"/>
  <c r="H5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394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46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287" i="5"/>
  <c r="H296" i="5"/>
  <c r="H304" i="5"/>
  <c r="H312" i="5"/>
  <c r="H321" i="5"/>
  <c r="H332" i="5"/>
  <c r="H340" i="5"/>
  <c r="H350" i="5"/>
  <c r="H358" i="5"/>
  <c r="H369" i="5"/>
  <c r="H381" i="5"/>
  <c r="H392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27" i="5"/>
  <c r="H130" i="5"/>
  <c r="H136" i="5"/>
  <c r="H138" i="5"/>
  <c r="H148" i="5"/>
  <c r="H151" i="5"/>
  <c r="H157" i="5"/>
  <c r="H159" i="5"/>
  <c r="H166" i="5"/>
  <c r="H168" i="5"/>
  <c r="H175" i="5"/>
  <c r="H178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0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1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54" i="5"/>
  <c r="H677" i="5"/>
  <c r="H689" i="5"/>
  <c r="H724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7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65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09" i="5"/>
  <c r="H611" i="5"/>
  <c r="H623" i="5"/>
  <c r="H633" i="5"/>
  <c r="H645" i="5"/>
  <c r="H655" i="5"/>
  <c r="H687" i="5"/>
  <c r="H690" i="5"/>
  <c r="H697" i="5"/>
  <c r="H708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6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31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M857" i="3" l="1"/>
  <c r="N857" i="3" s="1"/>
  <c r="F858" i="5"/>
  <c r="I858" i="5" s="1"/>
  <c r="L858" i="5" s="1"/>
  <c r="G858" i="3"/>
  <c r="H858" i="3"/>
  <c r="I858" i="3"/>
  <c r="F858" i="3"/>
  <c r="A3" i="5" l="1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291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11" i="5"/>
  <c r="M26" i="3"/>
  <c r="N26" i="3" s="1"/>
  <c r="F27" i="5"/>
  <c r="M34" i="3"/>
  <c r="N34" i="3" s="1"/>
  <c r="F35" i="5"/>
  <c r="M42" i="3"/>
  <c r="N42" i="3" s="1"/>
  <c r="F43" i="5"/>
  <c r="M54" i="3"/>
  <c r="N54" i="3" s="1"/>
  <c r="F55" i="5"/>
  <c r="M62" i="3"/>
  <c r="N62" i="3" s="1"/>
  <c r="F63" i="5"/>
  <c r="M74" i="3"/>
  <c r="N74" i="3" s="1"/>
  <c r="F75" i="5"/>
  <c r="M86" i="3"/>
  <c r="N86" i="3" s="1"/>
  <c r="F87" i="5"/>
  <c r="M98" i="3"/>
  <c r="N98" i="3" s="1"/>
  <c r="F99" i="5"/>
  <c r="M110" i="3"/>
  <c r="N110" i="3" s="1"/>
  <c r="F111" i="5"/>
  <c r="M122" i="3"/>
  <c r="N122" i="3" s="1"/>
  <c r="F123" i="5"/>
  <c r="M130" i="3"/>
  <c r="N130" i="3" s="1"/>
  <c r="F131" i="5"/>
  <c r="M142" i="3"/>
  <c r="N142" i="3" s="1"/>
  <c r="F143" i="5"/>
  <c r="M154" i="3"/>
  <c r="N154" i="3" s="1"/>
  <c r="F155" i="5"/>
  <c r="M166" i="3"/>
  <c r="N166" i="3" s="1"/>
  <c r="F167" i="5"/>
  <c r="M178" i="3"/>
  <c r="N178" i="3" s="1"/>
  <c r="F179" i="5"/>
  <c r="M190" i="3"/>
  <c r="N190" i="3" s="1"/>
  <c r="F191" i="5"/>
  <c r="M202" i="3"/>
  <c r="N202" i="3" s="1"/>
  <c r="F203" i="5"/>
  <c r="M214" i="3"/>
  <c r="N214" i="3" s="1"/>
  <c r="F215" i="5"/>
  <c r="M226" i="3"/>
  <c r="N226" i="3" s="1"/>
  <c r="F227" i="5"/>
  <c r="M234" i="3"/>
  <c r="N234" i="3" s="1"/>
  <c r="F235" i="5"/>
  <c r="M242" i="3"/>
  <c r="N242" i="3" s="1"/>
  <c r="F243" i="5"/>
  <c r="M246" i="3"/>
  <c r="N246" i="3" s="1"/>
  <c r="F247" i="5"/>
  <c r="M254" i="3"/>
  <c r="N254" i="3" s="1"/>
  <c r="F255" i="5"/>
  <c r="M262" i="3"/>
  <c r="N262" i="3" s="1"/>
  <c r="F263" i="5"/>
  <c r="M266" i="3"/>
  <c r="N266" i="3" s="1"/>
  <c r="F267" i="5"/>
  <c r="M270" i="3"/>
  <c r="N270" i="3" s="1"/>
  <c r="F271" i="5"/>
  <c r="M274" i="3"/>
  <c r="N274" i="3" s="1"/>
  <c r="F275" i="5"/>
  <c r="M278" i="3"/>
  <c r="N278" i="3" s="1"/>
  <c r="F279" i="5"/>
  <c r="M282" i="3"/>
  <c r="N282" i="3" s="1"/>
  <c r="F283" i="5"/>
  <c r="M294" i="3"/>
  <c r="N294" i="3" s="1"/>
  <c r="F295" i="5"/>
  <c r="M298" i="3"/>
  <c r="N298" i="3" s="1"/>
  <c r="F299" i="5"/>
  <c r="M302" i="3"/>
  <c r="N302" i="3" s="1"/>
  <c r="F303" i="5"/>
  <c r="M306" i="3"/>
  <c r="N306" i="3" s="1"/>
  <c r="F307" i="5"/>
  <c r="M310" i="3"/>
  <c r="N310" i="3" s="1"/>
  <c r="F311" i="5"/>
  <c r="M314" i="3"/>
  <c r="N314" i="3" s="1"/>
  <c r="F315" i="5"/>
  <c r="M318" i="3"/>
  <c r="N318" i="3" s="1"/>
  <c r="F319" i="5"/>
  <c r="M322" i="3"/>
  <c r="N322" i="3" s="1"/>
  <c r="F323" i="5"/>
  <c r="M326" i="3"/>
  <c r="N326" i="3" s="1"/>
  <c r="F327" i="5"/>
  <c r="M330" i="3"/>
  <c r="N330" i="3" s="1"/>
  <c r="F331" i="5"/>
  <c r="M334" i="3"/>
  <c r="N334" i="3" s="1"/>
  <c r="F335" i="5"/>
  <c r="M338" i="3"/>
  <c r="N338" i="3" s="1"/>
  <c r="F339" i="5"/>
  <c r="M342" i="3"/>
  <c r="N342" i="3" s="1"/>
  <c r="F343" i="5"/>
  <c r="M346" i="3"/>
  <c r="N346" i="3" s="1"/>
  <c r="F347" i="5"/>
  <c r="M350" i="3"/>
  <c r="N350" i="3" s="1"/>
  <c r="F351" i="5"/>
  <c r="M354" i="3"/>
  <c r="N354" i="3" s="1"/>
  <c r="F355" i="5"/>
  <c r="M358" i="3"/>
  <c r="N358" i="3" s="1"/>
  <c r="F359" i="5"/>
  <c r="M362" i="3"/>
  <c r="N362" i="3" s="1"/>
  <c r="F363" i="5"/>
  <c r="M366" i="3"/>
  <c r="N366" i="3" s="1"/>
  <c r="F367" i="5"/>
  <c r="M370" i="3"/>
  <c r="N370" i="3" s="1"/>
  <c r="F371" i="5"/>
  <c r="M374" i="3"/>
  <c r="N374" i="3" s="1"/>
  <c r="F375" i="5"/>
  <c r="M378" i="3"/>
  <c r="N378" i="3" s="1"/>
  <c r="F379" i="5"/>
  <c r="M382" i="3"/>
  <c r="N382" i="3" s="1"/>
  <c r="F383" i="5"/>
  <c r="M386" i="3"/>
  <c r="N386" i="3" s="1"/>
  <c r="F387" i="5"/>
  <c r="M390" i="3"/>
  <c r="N390" i="3" s="1"/>
  <c r="F391" i="5"/>
  <c r="M394" i="3"/>
  <c r="N394" i="3" s="1"/>
  <c r="F395" i="5"/>
  <c r="M398" i="3"/>
  <c r="N398" i="3" s="1"/>
  <c r="F399" i="5"/>
  <c r="M402" i="3"/>
  <c r="N402" i="3" s="1"/>
  <c r="F403" i="5"/>
  <c r="M406" i="3"/>
  <c r="N406" i="3" s="1"/>
  <c r="F407" i="5"/>
  <c r="M410" i="3"/>
  <c r="N410" i="3" s="1"/>
  <c r="F411" i="5"/>
  <c r="M414" i="3"/>
  <c r="N414" i="3" s="1"/>
  <c r="F415" i="5"/>
  <c r="M418" i="3"/>
  <c r="N418" i="3" s="1"/>
  <c r="F419" i="5"/>
  <c r="M422" i="3"/>
  <c r="N422" i="3" s="1"/>
  <c r="F423" i="5"/>
  <c r="M426" i="3"/>
  <c r="N426" i="3" s="1"/>
  <c r="F427" i="5"/>
  <c r="M430" i="3"/>
  <c r="N430" i="3" s="1"/>
  <c r="F431" i="5"/>
  <c r="M434" i="3"/>
  <c r="N434" i="3" s="1"/>
  <c r="F435" i="5"/>
  <c r="M438" i="3"/>
  <c r="N438" i="3" s="1"/>
  <c r="F439" i="5"/>
  <c r="M442" i="3"/>
  <c r="N442" i="3" s="1"/>
  <c r="F443" i="5"/>
  <c r="M446" i="3"/>
  <c r="N446" i="3" s="1"/>
  <c r="F447" i="5"/>
  <c r="M450" i="3"/>
  <c r="N450" i="3" s="1"/>
  <c r="F451" i="5"/>
  <c r="M454" i="3"/>
  <c r="N454" i="3" s="1"/>
  <c r="F455" i="5"/>
  <c r="M462" i="3"/>
  <c r="N462" i="3" s="1"/>
  <c r="F463" i="5"/>
  <c r="M458" i="3"/>
  <c r="N458" i="3" s="1"/>
  <c r="F459" i="5"/>
  <c r="M14" i="3"/>
  <c r="N14" i="3" s="1"/>
  <c r="F15" i="5"/>
  <c r="M22" i="3"/>
  <c r="N22" i="3" s="1"/>
  <c r="F23" i="5"/>
  <c r="M38" i="3"/>
  <c r="N38" i="3" s="1"/>
  <c r="F39" i="5"/>
  <c r="M50" i="3"/>
  <c r="N50" i="3" s="1"/>
  <c r="F51" i="5"/>
  <c r="M66" i="3"/>
  <c r="N66" i="3" s="1"/>
  <c r="F67" i="5"/>
  <c r="M82" i="3"/>
  <c r="N82" i="3" s="1"/>
  <c r="F83" i="5"/>
  <c r="M94" i="3"/>
  <c r="N94" i="3" s="1"/>
  <c r="F95" i="5"/>
  <c r="M106" i="3"/>
  <c r="N106" i="3" s="1"/>
  <c r="F107" i="5"/>
  <c r="M118" i="3"/>
  <c r="N118" i="3" s="1"/>
  <c r="F119" i="5"/>
  <c r="M134" i="3"/>
  <c r="N134" i="3" s="1"/>
  <c r="F135" i="5"/>
  <c r="M146" i="3"/>
  <c r="N146" i="3" s="1"/>
  <c r="F147" i="5"/>
  <c r="M158" i="3"/>
  <c r="N158" i="3" s="1"/>
  <c r="F159" i="5"/>
  <c r="M174" i="3"/>
  <c r="N174" i="3" s="1"/>
  <c r="F175" i="5"/>
  <c r="M186" i="3"/>
  <c r="N186" i="3" s="1"/>
  <c r="F187" i="5"/>
  <c r="M198" i="3"/>
  <c r="N198" i="3" s="1"/>
  <c r="F199" i="5"/>
  <c r="M210" i="3"/>
  <c r="N210" i="3" s="1"/>
  <c r="F211" i="5"/>
  <c r="M222" i="3"/>
  <c r="N222" i="3" s="1"/>
  <c r="F223" i="5"/>
  <c r="M238" i="3"/>
  <c r="N238" i="3" s="1"/>
  <c r="F239" i="5"/>
  <c r="M250" i="3"/>
  <c r="N250" i="3" s="1"/>
  <c r="F251" i="5"/>
  <c r="M286" i="3"/>
  <c r="N286" i="3" s="1"/>
  <c r="F287" i="5"/>
  <c r="M470" i="3"/>
  <c r="N470" i="3" s="1"/>
  <c r="F471" i="5"/>
  <c r="M6" i="3"/>
  <c r="N6" i="3" s="1"/>
  <c r="F7" i="5"/>
  <c r="M18" i="3"/>
  <c r="N18" i="3" s="1"/>
  <c r="F19" i="5"/>
  <c r="M30" i="3"/>
  <c r="N30" i="3" s="1"/>
  <c r="F31" i="5"/>
  <c r="M46" i="3"/>
  <c r="N46" i="3" s="1"/>
  <c r="F47" i="5"/>
  <c r="M58" i="3"/>
  <c r="N58" i="3" s="1"/>
  <c r="F59" i="5"/>
  <c r="M70" i="3"/>
  <c r="N70" i="3" s="1"/>
  <c r="F71" i="5"/>
  <c r="M78" i="3"/>
  <c r="N78" i="3" s="1"/>
  <c r="F79" i="5"/>
  <c r="M90" i="3"/>
  <c r="N90" i="3" s="1"/>
  <c r="F91" i="5"/>
  <c r="M102" i="3"/>
  <c r="N102" i="3" s="1"/>
  <c r="F103" i="5"/>
  <c r="M114" i="3"/>
  <c r="N114" i="3" s="1"/>
  <c r="F115" i="5"/>
  <c r="M126" i="3"/>
  <c r="N126" i="3" s="1"/>
  <c r="F127" i="5"/>
  <c r="M138" i="3"/>
  <c r="N138" i="3" s="1"/>
  <c r="F139" i="5"/>
  <c r="M150" i="3"/>
  <c r="N150" i="3" s="1"/>
  <c r="F151" i="5"/>
  <c r="M162" i="3"/>
  <c r="N162" i="3" s="1"/>
  <c r="F163" i="5"/>
  <c r="M170" i="3"/>
  <c r="N170" i="3" s="1"/>
  <c r="F171" i="5"/>
  <c r="M182" i="3"/>
  <c r="N182" i="3" s="1"/>
  <c r="F183" i="5"/>
  <c r="M194" i="3"/>
  <c r="N194" i="3" s="1"/>
  <c r="F195" i="5"/>
  <c r="M206" i="3"/>
  <c r="N206" i="3" s="1"/>
  <c r="F207" i="5"/>
  <c r="M218" i="3"/>
  <c r="N218" i="3" s="1"/>
  <c r="F219" i="5"/>
  <c r="M230" i="3"/>
  <c r="N230" i="3" s="1"/>
  <c r="F231" i="5"/>
  <c r="M258" i="3"/>
  <c r="N258" i="3" s="1"/>
  <c r="F259" i="5"/>
  <c r="M224" i="3"/>
  <c r="N224" i="3" s="1"/>
  <c r="F225" i="5"/>
  <c r="M466" i="3"/>
  <c r="N466" i="3" s="1"/>
  <c r="F467" i="5"/>
  <c r="M474" i="3"/>
  <c r="N474" i="3" s="1"/>
  <c r="F475" i="5"/>
  <c r="M482" i="3"/>
  <c r="N482" i="3" s="1"/>
  <c r="F483" i="5"/>
  <c r="M490" i="3"/>
  <c r="N490" i="3" s="1"/>
  <c r="F491" i="5"/>
  <c r="M498" i="3"/>
  <c r="N498" i="3" s="1"/>
  <c r="F499" i="5"/>
  <c r="M506" i="3"/>
  <c r="N506" i="3" s="1"/>
  <c r="F507" i="5"/>
  <c r="M514" i="3"/>
  <c r="N514" i="3" s="1"/>
  <c r="F515" i="5"/>
  <c r="M522" i="3"/>
  <c r="N522" i="3" s="1"/>
  <c r="F523" i="5"/>
  <c r="M530" i="3"/>
  <c r="N530" i="3" s="1"/>
  <c r="F531" i="5"/>
  <c r="M538" i="3"/>
  <c r="N538" i="3" s="1"/>
  <c r="F539" i="5"/>
  <c r="M546" i="3"/>
  <c r="N546" i="3" s="1"/>
  <c r="F547" i="5"/>
  <c r="M554" i="3"/>
  <c r="N554" i="3" s="1"/>
  <c r="F555" i="5"/>
  <c r="M562" i="3"/>
  <c r="N562" i="3" s="1"/>
  <c r="F563" i="5"/>
  <c r="M570" i="3"/>
  <c r="N570" i="3" s="1"/>
  <c r="F571" i="5"/>
  <c r="M578" i="3"/>
  <c r="N578" i="3" s="1"/>
  <c r="F579" i="5"/>
  <c r="M586" i="3"/>
  <c r="N586" i="3" s="1"/>
  <c r="F587" i="5"/>
  <c r="M594" i="3"/>
  <c r="N594" i="3" s="1"/>
  <c r="F595" i="5"/>
  <c r="M602" i="3"/>
  <c r="N602" i="3" s="1"/>
  <c r="F603" i="5"/>
  <c r="M610" i="3"/>
  <c r="N610" i="3" s="1"/>
  <c r="F611" i="5"/>
  <c r="M618" i="3"/>
  <c r="N618" i="3" s="1"/>
  <c r="F619" i="5"/>
  <c r="M626" i="3"/>
  <c r="N626" i="3" s="1"/>
  <c r="F627" i="5"/>
  <c r="M634" i="3"/>
  <c r="N634" i="3" s="1"/>
  <c r="F635" i="5"/>
  <c r="M642" i="3"/>
  <c r="N642" i="3" s="1"/>
  <c r="F643" i="5"/>
  <c r="M650" i="3"/>
  <c r="N650" i="3" s="1"/>
  <c r="F651" i="5"/>
  <c r="M658" i="3"/>
  <c r="N658" i="3" s="1"/>
  <c r="F659" i="5"/>
  <c r="M666" i="3"/>
  <c r="N666" i="3" s="1"/>
  <c r="F667" i="5"/>
  <c r="M674" i="3"/>
  <c r="N674" i="3" s="1"/>
  <c r="F675" i="5"/>
  <c r="M678" i="3"/>
  <c r="N678" i="3" s="1"/>
  <c r="F679" i="5"/>
  <c r="M686" i="3"/>
  <c r="N686" i="3" s="1"/>
  <c r="F687" i="5"/>
  <c r="M694" i="3"/>
  <c r="N694" i="3" s="1"/>
  <c r="F695" i="5"/>
  <c r="M702" i="3"/>
  <c r="N702" i="3" s="1"/>
  <c r="F703" i="5"/>
  <c r="M710" i="3"/>
  <c r="N710" i="3" s="1"/>
  <c r="F711" i="5"/>
  <c r="M718" i="3"/>
  <c r="N718" i="3" s="1"/>
  <c r="F719" i="5"/>
  <c r="M726" i="3"/>
  <c r="N726" i="3" s="1"/>
  <c r="F727" i="5"/>
  <c r="M734" i="3"/>
  <c r="N734" i="3" s="1"/>
  <c r="F735" i="5"/>
  <c r="M742" i="3"/>
  <c r="N742" i="3" s="1"/>
  <c r="F743" i="5"/>
  <c r="M750" i="3"/>
  <c r="N750" i="3" s="1"/>
  <c r="F751" i="5"/>
  <c r="M758" i="3"/>
  <c r="N758" i="3" s="1"/>
  <c r="F759" i="5"/>
  <c r="M766" i="3"/>
  <c r="N766" i="3" s="1"/>
  <c r="F767" i="5"/>
  <c r="M774" i="3"/>
  <c r="N774" i="3" s="1"/>
  <c r="F775" i="5"/>
  <c r="M782" i="3"/>
  <c r="N782" i="3" s="1"/>
  <c r="F783" i="5"/>
  <c r="M790" i="3"/>
  <c r="N790" i="3" s="1"/>
  <c r="F791" i="5"/>
  <c r="M798" i="3"/>
  <c r="N798" i="3" s="1"/>
  <c r="F799" i="5"/>
  <c r="M806" i="3"/>
  <c r="N806" i="3" s="1"/>
  <c r="F807" i="5"/>
  <c r="M814" i="3"/>
  <c r="N814" i="3" s="1"/>
  <c r="F815" i="5"/>
  <c r="M822" i="3"/>
  <c r="N822" i="3" s="1"/>
  <c r="F823" i="5"/>
  <c r="M830" i="3"/>
  <c r="N830" i="3" s="1"/>
  <c r="F831" i="5"/>
  <c r="M834" i="3"/>
  <c r="N834" i="3" s="1"/>
  <c r="F835" i="5"/>
  <c r="M846" i="3"/>
  <c r="N846" i="3" s="1"/>
  <c r="F847" i="5"/>
  <c r="M854" i="3"/>
  <c r="N854" i="3" s="1"/>
  <c r="F855" i="5"/>
  <c r="M7" i="3"/>
  <c r="N7" i="3" s="1"/>
  <c r="F8" i="5"/>
  <c r="M15" i="3"/>
  <c r="N15" i="3" s="1"/>
  <c r="F16" i="5"/>
  <c r="M23" i="3"/>
  <c r="N23" i="3" s="1"/>
  <c r="F24" i="5"/>
  <c r="M31" i="3"/>
  <c r="N31" i="3" s="1"/>
  <c r="F32" i="5"/>
  <c r="M39" i="3"/>
  <c r="N39" i="3" s="1"/>
  <c r="F40" i="5"/>
  <c r="M47" i="3"/>
  <c r="N47" i="3" s="1"/>
  <c r="F48" i="5"/>
  <c r="M8" i="3"/>
  <c r="N8" i="3" s="1"/>
  <c r="F9" i="5"/>
  <c r="M12" i="3"/>
  <c r="N12" i="3" s="1"/>
  <c r="F13" i="5"/>
  <c r="M16" i="3"/>
  <c r="N16" i="3" s="1"/>
  <c r="F17" i="5"/>
  <c r="M20" i="3"/>
  <c r="N20" i="3" s="1"/>
  <c r="F21" i="5"/>
  <c r="M24" i="3"/>
  <c r="N24" i="3" s="1"/>
  <c r="F25" i="5"/>
  <c r="M28" i="3"/>
  <c r="N28" i="3" s="1"/>
  <c r="F29" i="5"/>
  <c r="M32" i="3"/>
  <c r="N32" i="3" s="1"/>
  <c r="F33" i="5"/>
  <c r="M36" i="3"/>
  <c r="N36" i="3" s="1"/>
  <c r="F37" i="5"/>
  <c r="M40" i="3"/>
  <c r="N40" i="3" s="1"/>
  <c r="F41" i="5"/>
  <c r="M44" i="3"/>
  <c r="N44" i="3" s="1"/>
  <c r="F45" i="5"/>
  <c r="M48" i="3"/>
  <c r="N48" i="3" s="1"/>
  <c r="F49" i="5"/>
  <c r="M52" i="3"/>
  <c r="N52" i="3" s="1"/>
  <c r="F53" i="5"/>
  <c r="M56" i="3"/>
  <c r="N56" i="3" s="1"/>
  <c r="F57" i="5"/>
  <c r="M60" i="3"/>
  <c r="N60" i="3" s="1"/>
  <c r="F61" i="5"/>
  <c r="M64" i="3"/>
  <c r="N64" i="3" s="1"/>
  <c r="F65" i="5"/>
  <c r="M68" i="3"/>
  <c r="N68" i="3" s="1"/>
  <c r="F69" i="5"/>
  <c r="M72" i="3"/>
  <c r="N72" i="3" s="1"/>
  <c r="F73" i="5"/>
  <c r="M76" i="3"/>
  <c r="N76" i="3" s="1"/>
  <c r="F77" i="5"/>
  <c r="M80" i="3"/>
  <c r="N80" i="3" s="1"/>
  <c r="F81" i="5"/>
  <c r="M84" i="3"/>
  <c r="N84" i="3" s="1"/>
  <c r="F85" i="5"/>
  <c r="M88" i="3"/>
  <c r="N88" i="3" s="1"/>
  <c r="F89" i="5"/>
  <c r="M92" i="3"/>
  <c r="N92" i="3" s="1"/>
  <c r="F93" i="5"/>
  <c r="M96" i="3"/>
  <c r="N96" i="3" s="1"/>
  <c r="F97" i="5"/>
  <c r="M100" i="3"/>
  <c r="N100" i="3" s="1"/>
  <c r="F101" i="5"/>
  <c r="M104" i="3"/>
  <c r="N104" i="3" s="1"/>
  <c r="F105" i="5"/>
  <c r="M108" i="3"/>
  <c r="N108" i="3" s="1"/>
  <c r="F109" i="5"/>
  <c r="M112" i="3"/>
  <c r="N112" i="3" s="1"/>
  <c r="F113" i="5"/>
  <c r="M116" i="3"/>
  <c r="N116" i="3" s="1"/>
  <c r="F117" i="5"/>
  <c r="M120" i="3"/>
  <c r="N120" i="3" s="1"/>
  <c r="F121" i="5"/>
  <c r="M124" i="3"/>
  <c r="N124" i="3" s="1"/>
  <c r="F125" i="5"/>
  <c r="M128" i="3"/>
  <c r="N128" i="3" s="1"/>
  <c r="F129" i="5"/>
  <c r="M132" i="3"/>
  <c r="N132" i="3" s="1"/>
  <c r="F133" i="5"/>
  <c r="M136" i="3"/>
  <c r="N136" i="3" s="1"/>
  <c r="F137" i="5"/>
  <c r="M140" i="3"/>
  <c r="N140" i="3" s="1"/>
  <c r="F141" i="5"/>
  <c r="M144" i="3"/>
  <c r="N144" i="3" s="1"/>
  <c r="F145" i="5"/>
  <c r="M148" i="3"/>
  <c r="N148" i="3" s="1"/>
  <c r="F149" i="5"/>
  <c r="M152" i="3"/>
  <c r="N152" i="3" s="1"/>
  <c r="F153" i="5"/>
  <c r="M156" i="3"/>
  <c r="N156" i="3" s="1"/>
  <c r="F157" i="5"/>
  <c r="M160" i="3"/>
  <c r="N160" i="3" s="1"/>
  <c r="F161" i="5"/>
  <c r="M164" i="3"/>
  <c r="N164" i="3" s="1"/>
  <c r="F165" i="5"/>
  <c r="M168" i="3"/>
  <c r="N168" i="3" s="1"/>
  <c r="F169" i="5"/>
  <c r="M172" i="3"/>
  <c r="N172" i="3" s="1"/>
  <c r="F173" i="5"/>
  <c r="M176" i="3"/>
  <c r="N176" i="3" s="1"/>
  <c r="F177" i="5"/>
  <c r="M180" i="3"/>
  <c r="N180" i="3" s="1"/>
  <c r="F181" i="5"/>
  <c r="M184" i="3"/>
  <c r="N184" i="3" s="1"/>
  <c r="F185" i="5"/>
  <c r="M188" i="3"/>
  <c r="N188" i="3" s="1"/>
  <c r="F189" i="5"/>
  <c r="M192" i="3"/>
  <c r="N192" i="3" s="1"/>
  <c r="F193" i="5"/>
  <c r="M196" i="3"/>
  <c r="N196" i="3" s="1"/>
  <c r="F197" i="5"/>
  <c r="M200" i="3"/>
  <c r="N200" i="3" s="1"/>
  <c r="F201" i="5"/>
  <c r="M204" i="3"/>
  <c r="N204" i="3" s="1"/>
  <c r="F205" i="5"/>
  <c r="M208" i="3"/>
  <c r="N208" i="3" s="1"/>
  <c r="F209" i="5"/>
  <c r="M212" i="3"/>
  <c r="N212" i="3" s="1"/>
  <c r="F213" i="5"/>
  <c r="M216" i="3"/>
  <c r="N216" i="3" s="1"/>
  <c r="F217" i="5"/>
  <c r="M220" i="3"/>
  <c r="N220" i="3" s="1"/>
  <c r="F221" i="5"/>
  <c r="M228" i="3"/>
  <c r="N228" i="3" s="1"/>
  <c r="F229" i="5"/>
  <c r="M232" i="3"/>
  <c r="N232" i="3" s="1"/>
  <c r="F233" i="5"/>
  <c r="M240" i="3"/>
  <c r="N240" i="3" s="1"/>
  <c r="F241" i="5"/>
  <c r="M248" i="3"/>
  <c r="N248" i="3" s="1"/>
  <c r="F249" i="5"/>
  <c r="M256" i="3"/>
  <c r="N256" i="3" s="1"/>
  <c r="F257" i="5"/>
  <c r="M264" i="3"/>
  <c r="N264" i="3" s="1"/>
  <c r="F265" i="5"/>
  <c r="M272" i="3"/>
  <c r="N272" i="3" s="1"/>
  <c r="F273" i="5"/>
  <c r="M280" i="3"/>
  <c r="N280" i="3" s="1"/>
  <c r="F281" i="5"/>
  <c r="M288" i="3"/>
  <c r="N288" i="3" s="1"/>
  <c r="F289" i="5"/>
  <c r="M296" i="3"/>
  <c r="N296" i="3" s="1"/>
  <c r="F297" i="5"/>
  <c r="M308" i="3"/>
  <c r="N308" i="3" s="1"/>
  <c r="F309" i="5"/>
  <c r="M344" i="3"/>
  <c r="N344" i="3" s="1"/>
  <c r="F345" i="5"/>
  <c r="M5" i="3"/>
  <c r="N5" i="3" s="1"/>
  <c r="F6" i="5"/>
  <c r="M9" i="3"/>
  <c r="N9" i="3" s="1"/>
  <c r="F10" i="5"/>
  <c r="M13" i="3"/>
  <c r="N13" i="3" s="1"/>
  <c r="F14" i="5"/>
  <c r="M17" i="3"/>
  <c r="N17" i="3" s="1"/>
  <c r="F18" i="5"/>
  <c r="M21" i="3"/>
  <c r="N21" i="3" s="1"/>
  <c r="F22" i="5"/>
  <c r="M25" i="3"/>
  <c r="N25" i="3" s="1"/>
  <c r="F26" i="5"/>
  <c r="M29" i="3"/>
  <c r="N29" i="3" s="1"/>
  <c r="F30" i="5"/>
  <c r="M33" i="3"/>
  <c r="N33" i="3" s="1"/>
  <c r="F34" i="5"/>
  <c r="M37" i="3"/>
  <c r="N37" i="3" s="1"/>
  <c r="F38" i="5"/>
  <c r="M41" i="3"/>
  <c r="N41" i="3" s="1"/>
  <c r="F42" i="5"/>
  <c r="M45" i="3"/>
  <c r="N45" i="3" s="1"/>
  <c r="F46" i="5"/>
  <c r="M49" i="3"/>
  <c r="N49" i="3" s="1"/>
  <c r="F50" i="5"/>
  <c r="M53" i="3"/>
  <c r="N53" i="3" s="1"/>
  <c r="F54" i="5"/>
  <c r="M57" i="3"/>
  <c r="N57" i="3" s="1"/>
  <c r="F58" i="5"/>
  <c r="M61" i="3"/>
  <c r="N61" i="3" s="1"/>
  <c r="F62" i="5"/>
  <c r="M65" i="3"/>
  <c r="N65" i="3" s="1"/>
  <c r="F66" i="5"/>
  <c r="M69" i="3"/>
  <c r="N69" i="3" s="1"/>
  <c r="F70" i="5"/>
  <c r="M73" i="3"/>
  <c r="N73" i="3" s="1"/>
  <c r="F74" i="5"/>
  <c r="M77" i="3"/>
  <c r="N77" i="3" s="1"/>
  <c r="F78" i="5"/>
  <c r="M81" i="3"/>
  <c r="N81" i="3" s="1"/>
  <c r="F82" i="5"/>
  <c r="M85" i="3"/>
  <c r="N85" i="3" s="1"/>
  <c r="F86" i="5"/>
  <c r="M89" i="3"/>
  <c r="N89" i="3" s="1"/>
  <c r="F90" i="5"/>
  <c r="M93" i="3"/>
  <c r="N93" i="3" s="1"/>
  <c r="F94" i="5"/>
  <c r="M97" i="3"/>
  <c r="N97" i="3" s="1"/>
  <c r="F98" i="5"/>
  <c r="M101" i="3"/>
  <c r="N101" i="3" s="1"/>
  <c r="F102" i="5"/>
  <c r="M105" i="3"/>
  <c r="N105" i="3" s="1"/>
  <c r="F106" i="5"/>
  <c r="M109" i="3"/>
  <c r="N109" i="3" s="1"/>
  <c r="F110" i="5"/>
  <c r="M113" i="3"/>
  <c r="N113" i="3" s="1"/>
  <c r="F114" i="5"/>
  <c r="M117" i="3"/>
  <c r="N117" i="3" s="1"/>
  <c r="F118" i="5"/>
  <c r="M121" i="3"/>
  <c r="N121" i="3" s="1"/>
  <c r="F122" i="5"/>
  <c r="M125" i="3"/>
  <c r="N125" i="3" s="1"/>
  <c r="F126" i="5"/>
  <c r="M129" i="3"/>
  <c r="N129" i="3" s="1"/>
  <c r="F130" i="5"/>
  <c r="M133" i="3"/>
  <c r="N133" i="3" s="1"/>
  <c r="F134" i="5"/>
  <c r="M137" i="3"/>
  <c r="N137" i="3" s="1"/>
  <c r="F138" i="5"/>
  <c r="M141" i="3"/>
  <c r="N141" i="3" s="1"/>
  <c r="F142" i="5"/>
  <c r="M145" i="3"/>
  <c r="N145" i="3" s="1"/>
  <c r="F146" i="5"/>
  <c r="M149" i="3"/>
  <c r="N149" i="3" s="1"/>
  <c r="F150" i="5"/>
  <c r="M153" i="3"/>
  <c r="N153" i="3" s="1"/>
  <c r="F154" i="5"/>
  <c r="M157" i="3"/>
  <c r="N157" i="3" s="1"/>
  <c r="F158" i="5"/>
  <c r="M161" i="3"/>
  <c r="N161" i="3" s="1"/>
  <c r="F162" i="5"/>
  <c r="M165" i="3"/>
  <c r="N165" i="3" s="1"/>
  <c r="F166" i="5"/>
  <c r="M169" i="3"/>
  <c r="N169" i="3" s="1"/>
  <c r="F170" i="5"/>
  <c r="M173" i="3"/>
  <c r="N173" i="3" s="1"/>
  <c r="F174" i="5"/>
  <c r="M177" i="3"/>
  <c r="N177" i="3" s="1"/>
  <c r="F178" i="5"/>
  <c r="M181" i="3"/>
  <c r="N181" i="3" s="1"/>
  <c r="F182" i="5"/>
  <c r="M185" i="3"/>
  <c r="N185" i="3" s="1"/>
  <c r="F186" i="5"/>
  <c r="M189" i="3"/>
  <c r="N189" i="3" s="1"/>
  <c r="F190" i="5"/>
  <c r="M193" i="3"/>
  <c r="N193" i="3" s="1"/>
  <c r="F194" i="5"/>
  <c r="M197" i="3"/>
  <c r="N197" i="3" s="1"/>
  <c r="F198" i="5"/>
  <c r="M201" i="3"/>
  <c r="N201" i="3" s="1"/>
  <c r="F202" i="5"/>
  <c r="M205" i="3"/>
  <c r="N205" i="3" s="1"/>
  <c r="F206" i="5"/>
  <c r="M209" i="3"/>
  <c r="N209" i="3" s="1"/>
  <c r="F210" i="5"/>
  <c r="M213" i="3"/>
  <c r="N213" i="3" s="1"/>
  <c r="F214" i="5"/>
  <c r="M217" i="3"/>
  <c r="N217" i="3" s="1"/>
  <c r="F218" i="5"/>
  <c r="M221" i="3"/>
  <c r="N221" i="3" s="1"/>
  <c r="F222" i="5"/>
  <c r="M225" i="3"/>
  <c r="N225" i="3" s="1"/>
  <c r="F226" i="5"/>
  <c r="M229" i="3"/>
  <c r="N229" i="3" s="1"/>
  <c r="F230" i="5"/>
  <c r="M233" i="3"/>
  <c r="N233" i="3" s="1"/>
  <c r="F234" i="5"/>
  <c r="M237" i="3"/>
  <c r="N237" i="3" s="1"/>
  <c r="F238" i="5"/>
  <c r="M241" i="3"/>
  <c r="N241" i="3" s="1"/>
  <c r="F242" i="5"/>
  <c r="M245" i="3"/>
  <c r="N245" i="3" s="1"/>
  <c r="F246" i="5"/>
  <c r="M249" i="3"/>
  <c r="N249" i="3" s="1"/>
  <c r="F250" i="5"/>
  <c r="M253" i="3"/>
  <c r="N253" i="3" s="1"/>
  <c r="F254" i="5"/>
  <c r="M257" i="3"/>
  <c r="N257" i="3" s="1"/>
  <c r="F258" i="5"/>
  <c r="M261" i="3"/>
  <c r="N261" i="3" s="1"/>
  <c r="F262" i="5"/>
  <c r="M265" i="3"/>
  <c r="N265" i="3" s="1"/>
  <c r="F266" i="5"/>
  <c r="M269" i="3"/>
  <c r="N269" i="3" s="1"/>
  <c r="F270" i="5"/>
  <c r="M273" i="3"/>
  <c r="N273" i="3" s="1"/>
  <c r="F274" i="5"/>
  <c r="M277" i="3"/>
  <c r="N277" i="3" s="1"/>
  <c r="F278" i="5"/>
  <c r="M281" i="3"/>
  <c r="N281" i="3" s="1"/>
  <c r="F282" i="5"/>
  <c r="M285" i="3"/>
  <c r="N285" i="3" s="1"/>
  <c r="F286" i="5"/>
  <c r="M289" i="3"/>
  <c r="N289" i="3" s="1"/>
  <c r="F290" i="5"/>
  <c r="M293" i="3"/>
  <c r="N293" i="3" s="1"/>
  <c r="F294" i="5"/>
  <c r="M297" i="3"/>
  <c r="N297" i="3" s="1"/>
  <c r="F298" i="5"/>
  <c r="M301" i="3"/>
  <c r="N301" i="3" s="1"/>
  <c r="F302" i="5"/>
  <c r="M305" i="3"/>
  <c r="N305" i="3" s="1"/>
  <c r="F306" i="5"/>
  <c r="M309" i="3"/>
  <c r="N309" i="3" s="1"/>
  <c r="F310" i="5"/>
  <c r="M313" i="3"/>
  <c r="N313" i="3" s="1"/>
  <c r="F314" i="5"/>
  <c r="M317" i="3"/>
  <c r="N317" i="3" s="1"/>
  <c r="F318" i="5"/>
  <c r="M321" i="3"/>
  <c r="N321" i="3" s="1"/>
  <c r="F322" i="5"/>
  <c r="M325" i="3"/>
  <c r="N325" i="3" s="1"/>
  <c r="F326" i="5"/>
  <c r="M329" i="3"/>
  <c r="N329" i="3" s="1"/>
  <c r="F330" i="5"/>
  <c r="M333" i="3"/>
  <c r="N333" i="3" s="1"/>
  <c r="F334" i="5"/>
  <c r="M337" i="3"/>
  <c r="N337" i="3" s="1"/>
  <c r="F338" i="5"/>
  <c r="M341" i="3"/>
  <c r="N341" i="3" s="1"/>
  <c r="F342" i="5"/>
  <c r="M345" i="3"/>
  <c r="N345" i="3" s="1"/>
  <c r="F346" i="5"/>
  <c r="M349" i="3"/>
  <c r="N349" i="3" s="1"/>
  <c r="F350" i="5"/>
  <c r="M353" i="3"/>
  <c r="N353" i="3" s="1"/>
  <c r="F354" i="5"/>
  <c r="M357" i="3"/>
  <c r="N357" i="3" s="1"/>
  <c r="F358" i="5"/>
  <c r="M361" i="3"/>
  <c r="N361" i="3" s="1"/>
  <c r="F362" i="5"/>
  <c r="M365" i="3"/>
  <c r="N365" i="3" s="1"/>
  <c r="F366" i="5"/>
  <c r="M369" i="3"/>
  <c r="N369" i="3" s="1"/>
  <c r="F370" i="5"/>
  <c r="M373" i="3"/>
  <c r="N373" i="3" s="1"/>
  <c r="F374" i="5"/>
  <c r="M377" i="3"/>
  <c r="N377" i="3" s="1"/>
  <c r="F378" i="5"/>
  <c r="M381" i="3"/>
  <c r="N381" i="3" s="1"/>
  <c r="F382" i="5"/>
  <c r="M385" i="3"/>
  <c r="N385" i="3" s="1"/>
  <c r="F386" i="5"/>
  <c r="M389" i="3"/>
  <c r="N389" i="3" s="1"/>
  <c r="F390" i="5"/>
  <c r="M393" i="3"/>
  <c r="N393" i="3" s="1"/>
  <c r="F394" i="5"/>
  <c r="M397" i="3"/>
  <c r="N397" i="3" s="1"/>
  <c r="F398" i="5"/>
  <c r="M401" i="3"/>
  <c r="N401" i="3" s="1"/>
  <c r="F402" i="5"/>
  <c r="M405" i="3"/>
  <c r="N405" i="3" s="1"/>
  <c r="F406" i="5"/>
  <c r="M409" i="3"/>
  <c r="N409" i="3" s="1"/>
  <c r="F410" i="5"/>
  <c r="M413" i="3"/>
  <c r="N413" i="3" s="1"/>
  <c r="F414" i="5"/>
  <c r="M417" i="3"/>
  <c r="N417" i="3" s="1"/>
  <c r="F418" i="5"/>
  <c r="M421" i="3"/>
  <c r="N421" i="3" s="1"/>
  <c r="F422" i="5"/>
  <c r="M425" i="3"/>
  <c r="N425" i="3" s="1"/>
  <c r="F426" i="5"/>
  <c r="M429" i="3"/>
  <c r="N429" i="3" s="1"/>
  <c r="F430" i="5"/>
  <c r="M433" i="3"/>
  <c r="N433" i="3" s="1"/>
  <c r="F434" i="5"/>
  <c r="M437" i="3"/>
  <c r="N437" i="3" s="1"/>
  <c r="F438" i="5"/>
  <c r="M441" i="3"/>
  <c r="N441" i="3" s="1"/>
  <c r="F442" i="5"/>
  <c r="M445" i="3"/>
  <c r="N445" i="3" s="1"/>
  <c r="F446" i="5"/>
  <c r="M449" i="3"/>
  <c r="N449" i="3" s="1"/>
  <c r="F450" i="5"/>
  <c r="M453" i="3"/>
  <c r="N453" i="3" s="1"/>
  <c r="F454" i="5"/>
  <c r="M457" i="3"/>
  <c r="N457" i="3" s="1"/>
  <c r="F458" i="5"/>
  <c r="M461" i="3"/>
  <c r="N461" i="3" s="1"/>
  <c r="F462" i="5"/>
  <c r="M465" i="3"/>
  <c r="N465" i="3" s="1"/>
  <c r="F466" i="5"/>
  <c r="M469" i="3"/>
  <c r="N469" i="3" s="1"/>
  <c r="F470" i="5"/>
  <c r="M473" i="3"/>
  <c r="N473" i="3" s="1"/>
  <c r="F474" i="5"/>
  <c r="M477" i="3"/>
  <c r="N477" i="3" s="1"/>
  <c r="F478" i="5"/>
  <c r="M481" i="3"/>
  <c r="N481" i="3" s="1"/>
  <c r="F482" i="5"/>
  <c r="M485" i="3"/>
  <c r="N485" i="3" s="1"/>
  <c r="F486" i="5"/>
  <c r="M489" i="3"/>
  <c r="N489" i="3" s="1"/>
  <c r="F490" i="5"/>
  <c r="M493" i="3"/>
  <c r="N493" i="3" s="1"/>
  <c r="F494" i="5"/>
  <c r="M497" i="3"/>
  <c r="N497" i="3" s="1"/>
  <c r="F498" i="5"/>
  <c r="M501" i="3"/>
  <c r="N501" i="3" s="1"/>
  <c r="F502" i="5"/>
  <c r="M505" i="3"/>
  <c r="N505" i="3" s="1"/>
  <c r="F506" i="5"/>
  <c r="M509" i="3"/>
  <c r="N509" i="3" s="1"/>
  <c r="F510" i="5"/>
  <c r="M513" i="3"/>
  <c r="N513" i="3" s="1"/>
  <c r="F514" i="5"/>
  <c r="M517" i="3"/>
  <c r="N517" i="3" s="1"/>
  <c r="F518" i="5"/>
  <c r="M521" i="3"/>
  <c r="N521" i="3" s="1"/>
  <c r="F522" i="5"/>
  <c r="M525" i="3"/>
  <c r="N525" i="3" s="1"/>
  <c r="F526" i="5"/>
  <c r="M529" i="3"/>
  <c r="N529" i="3" s="1"/>
  <c r="F530" i="5"/>
  <c r="M533" i="3"/>
  <c r="N533" i="3" s="1"/>
  <c r="F534" i="5"/>
  <c r="M537" i="3"/>
  <c r="N537" i="3" s="1"/>
  <c r="F538" i="5"/>
  <c r="M541" i="3"/>
  <c r="N541" i="3" s="1"/>
  <c r="F542" i="5"/>
  <c r="M545" i="3"/>
  <c r="N545" i="3" s="1"/>
  <c r="F546" i="5"/>
  <c r="M549" i="3"/>
  <c r="N549" i="3" s="1"/>
  <c r="F550" i="5"/>
  <c r="M553" i="3"/>
  <c r="N553" i="3" s="1"/>
  <c r="F554" i="5"/>
  <c r="M557" i="3"/>
  <c r="N557" i="3" s="1"/>
  <c r="F558" i="5"/>
  <c r="M561" i="3"/>
  <c r="N561" i="3" s="1"/>
  <c r="F562" i="5"/>
  <c r="M565" i="3"/>
  <c r="N565" i="3" s="1"/>
  <c r="F566" i="5"/>
  <c r="M569" i="3"/>
  <c r="N569" i="3" s="1"/>
  <c r="F570" i="5"/>
  <c r="M573" i="3"/>
  <c r="N573" i="3" s="1"/>
  <c r="F574" i="5"/>
  <c r="M577" i="3"/>
  <c r="N577" i="3" s="1"/>
  <c r="F578" i="5"/>
  <c r="M581" i="3"/>
  <c r="N581" i="3" s="1"/>
  <c r="F582" i="5"/>
  <c r="M585" i="3"/>
  <c r="N585" i="3" s="1"/>
  <c r="F586" i="5"/>
  <c r="M589" i="3"/>
  <c r="N589" i="3" s="1"/>
  <c r="F590" i="5"/>
  <c r="M593" i="3"/>
  <c r="N593" i="3" s="1"/>
  <c r="F594" i="5"/>
  <c r="M597" i="3"/>
  <c r="N597" i="3" s="1"/>
  <c r="F598" i="5"/>
  <c r="M601" i="3"/>
  <c r="N601" i="3" s="1"/>
  <c r="F602" i="5"/>
  <c r="M605" i="3"/>
  <c r="N605" i="3" s="1"/>
  <c r="F606" i="5"/>
  <c r="M609" i="3"/>
  <c r="N609" i="3" s="1"/>
  <c r="F610" i="5"/>
  <c r="M613" i="3"/>
  <c r="N613" i="3" s="1"/>
  <c r="F614" i="5"/>
  <c r="M617" i="3"/>
  <c r="N617" i="3" s="1"/>
  <c r="F618" i="5"/>
  <c r="M621" i="3"/>
  <c r="N621" i="3" s="1"/>
  <c r="F622" i="5"/>
  <c r="M625" i="3"/>
  <c r="N625" i="3" s="1"/>
  <c r="F626" i="5"/>
  <c r="M629" i="3"/>
  <c r="N629" i="3" s="1"/>
  <c r="F630" i="5"/>
  <c r="M633" i="3"/>
  <c r="N633" i="3" s="1"/>
  <c r="F634" i="5"/>
  <c r="M637" i="3"/>
  <c r="N637" i="3" s="1"/>
  <c r="F638" i="5"/>
  <c r="M641" i="3"/>
  <c r="N641" i="3" s="1"/>
  <c r="F642" i="5"/>
  <c r="M645" i="3"/>
  <c r="N645" i="3" s="1"/>
  <c r="F646" i="5"/>
  <c r="M649" i="3"/>
  <c r="N649" i="3" s="1"/>
  <c r="F650" i="5"/>
  <c r="M653" i="3"/>
  <c r="N653" i="3" s="1"/>
  <c r="F654" i="5"/>
  <c r="M657" i="3"/>
  <c r="N657" i="3" s="1"/>
  <c r="F658" i="5"/>
  <c r="M661" i="3"/>
  <c r="N661" i="3" s="1"/>
  <c r="F662" i="5"/>
  <c r="M665" i="3"/>
  <c r="N665" i="3" s="1"/>
  <c r="F666" i="5"/>
  <c r="M669" i="3"/>
  <c r="N669" i="3" s="1"/>
  <c r="F670" i="5"/>
  <c r="M673" i="3"/>
  <c r="N673" i="3" s="1"/>
  <c r="F674" i="5"/>
  <c r="M677" i="3"/>
  <c r="N677" i="3" s="1"/>
  <c r="F678" i="5"/>
  <c r="M681" i="3"/>
  <c r="N681" i="3" s="1"/>
  <c r="F682" i="5"/>
  <c r="M685" i="3"/>
  <c r="N685" i="3" s="1"/>
  <c r="F686" i="5"/>
  <c r="M689" i="3"/>
  <c r="N689" i="3" s="1"/>
  <c r="F690" i="5"/>
  <c r="M693" i="3"/>
  <c r="N693" i="3" s="1"/>
  <c r="F694" i="5"/>
  <c r="M697" i="3"/>
  <c r="N697" i="3" s="1"/>
  <c r="F698" i="5"/>
  <c r="M701" i="3"/>
  <c r="N701" i="3" s="1"/>
  <c r="F702" i="5"/>
  <c r="M705" i="3"/>
  <c r="N705" i="3" s="1"/>
  <c r="F706" i="5"/>
  <c r="M709" i="3"/>
  <c r="N709" i="3" s="1"/>
  <c r="F710" i="5"/>
  <c r="M713" i="3"/>
  <c r="N713" i="3" s="1"/>
  <c r="F714" i="5"/>
  <c r="M717" i="3"/>
  <c r="N717" i="3" s="1"/>
  <c r="F718" i="5"/>
  <c r="M721" i="3"/>
  <c r="N721" i="3" s="1"/>
  <c r="F722" i="5"/>
  <c r="M725" i="3"/>
  <c r="N725" i="3" s="1"/>
  <c r="F726" i="5"/>
  <c r="M729" i="3"/>
  <c r="N729" i="3" s="1"/>
  <c r="F730" i="5"/>
  <c r="M733" i="3"/>
  <c r="N733" i="3" s="1"/>
  <c r="F734" i="5"/>
  <c r="M737" i="3"/>
  <c r="N737" i="3" s="1"/>
  <c r="F738" i="5"/>
  <c r="M741" i="3"/>
  <c r="N741" i="3" s="1"/>
  <c r="F742" i="5"/>
  <c r="M745" i="3"/>
  <c r="N745" i="3" s="1"/>
  <c r="F746" i="5"/>
  <c r="M749" i="3"/>
  <c r="N749" i="3" s="1"/>
  <c r="F750" i="5"/>
  <c r="M753" i="3"/>
  <c r="N753" i="3" s="1"/>
  <c r="F754" i="5"/>
  <c r="M757" i="3"/>
  <c r="N757" i="3" s="1"/>
  <c r="F758" i="5"/>
  <c r="M761" i="3"/>
  <c r="N761" i="3" s="1"/>
  <c r="F762" i="5"/>
  <c r="M765" i="3"/>
  <c r="N765" i="3" s="1"/>
  <c r="F766" i="5"/>
  <c r="M769" i="3"/>
  <c r="N769" i="3" s="1"/>
  <c r="F770" i="5"/>
  <c r="M773" i="3"/>
  <c r="N773" i="3" s="1"/>
  <c r="F774" i="5"/>
  <c r="M777" i="3"/>
  <c r="N777" i="3" s="1"/>
  <c r="F778" i="5"/>
  <c r="M781" i="3"/>
  <c r="N781" i="3" s="1"/>
  <c r="F782" i="5"/>
  <c r="M785" i="3"/>
  <c r="N785" i="3" s="1"/>
  <c r="F786" i="5"/>
  <c r="M789" i="3"/>
  <c r="N789" i="3" s="1"/>
  <c r="F790" i="5"/>
  <c r="M793" i="3"/>
  <c r="N793" i="3" s="1"/>
  <c r="F794" i="5"/>
  <c r="M797" i="3"/>
  <c r="N797" i="3" s="1"/>
  <c r="F798" i="5"/>
  <c r="M801" i="3"/>
  <c r="N801" i="3" s="1"/>
  <c r="F802" i="5"/>
  <c r="M805" i="3"/>
  <c r="N805" i="3" s="1"/>
  <c r="F806" i="5"/>
  <c r="M809" i="3"/>
  <c r="N809" i="3" s="1"/>
  <c r="F810" i="5"/>
  <c r="M813" i="3"/>
  <c r="N813" i="3" s="1"/>
  <c r="F814" i="5"/>
  <c r="M817" i="3"/>
  <c r="N817" i="3" s="1"/>
  <c r="F818" i="5"/>
  <c r="M821" i="3"/>
  <c r="N821" i="3" s="1"/>
  <c r="F822" i="5"/>
  <c r="M825" i="3"/>
  <c r="N825" i="3" s="1"/>
  <c r="F826" i="5"/>
  <c r="M829" i="3"/>
  <c r="N829" i="3" s="1"/>
  <c r="F830" i="5"/>
  <c r="M833" i="3"/>
  <c r="N833" i="3" s="1"/>
  <c r="F834" i="5"/>
  <c r="M837" i="3"/>
  <c r="N837" i="3" s="1"/>
  <c r="F838" i="5"/>
  <c r="M841" i="3"/>
  <c r="N841" i="3" s="1"/>
  <c r="F842" i="5"/>
  <c r="M845" i="3"/>
  <c r="N845" i="3" s="1"/>
  <c r="F846" i="5"/>
  <c r="M849" i="3"/>
  <c r="N849" i="3" s="1"/>
  <c r="F850" i="5"/>
  <c r="M853" i="3"/>
  <c r="N853" i="3" s="1"/>
  <c r="F854" i="5"/>
  <c r="M478" i="3"/>
  <c r="N478" i="3" s="1"/>
  <c r="F479" i="5"/>
  <c r="M486" i="3"/>
  <c r="N486" i="3" s="1"/>
  <c r="F487" i="5"/>
  <c r="M494" i="3"/>
  <c r="N494" i="3" s="1"/>
  <c r="F495" i="5"/>
  <c r="M502" i="3"/>
  <c r="N502" i="3" s="1"/>
  <c r="F503" i="5"/>
  <c r="M510" i="3"/>
  <c r="N510" i="3" s="1"/>
  <c r="F511" i="5"/>
  <c r="M518" i="3"/>
  <c r="N518" i="3" s="1"/>
  <c r="F519" i="5"/>
  <c r="M526" i="3"/>
  <c r="N526" i="3" s="1"/>
  <c r="F527" i="5"/>
  <c r="M534" i="3"/>
  <c r="N534" i="3" s="1"/>
  <c r="F535" i="5"/>
  <c r="M542" i="3"/>
  <c r="N542" i="3" s="1"/>
  <c r="F543" i="5"/>
  <c r="M550" i="3"/>
  <c r="N550" i="3" s="1"/>
  <c r="F551" i="5"/>
  <c r="M558" i="3"/>
  <c r="N558" i="3" s="1"/>
  <c r="F559" i="5"/>
  <c r="M566" i="3"/>
  <c r="N566" i="3" s="1"/>
  <c r="F567" i="5"/>
  <c r="M574" i="3"/>
  <c r="N574" i="3" s="1"/>
  <c r="F575" i="5"/>
  <c r="M582" i="3"/>
  <c r="N582" i="3" s="1"/>
  <c r="F583" i="5"/>
  <c r="M590" i="3"/>
  <c r="N590" i="3" s="1"/>
  <c r="F591" i="5"/>
  <c r="M598" i="3"/>
  <c r="N598" i="3" s="1"/>
  <c r="F599" i="5"/>
  <c r="M606" i="3"/>
  <c r="N606" i="3" s="1"/>
  <c r="F607" i="5"/>
  <c r="M614" i="3"/>
  <c r="N614" i="3" s="1"/>
  <c r="F615" i="5"/>
  <c r="M622" i="3"/>
  <c r="N622" i="3" s="1"/>
  <c r="F623" i="5"/>
  <c r="M630" i="3"/>
  <c r="N630" i="3" s="1"/>
  <c r="F631" i="5"/>
  <c r="M638" i="3"/>
  <c r="N638" i="3" s="1"/>
  <c r="F639" i="5"/>
  <c r="M646" i="3"/>
  <c r="N646" i="3" s="1"/>
  <c r="F647" i="5"/>
  <c r="M654" i="3"/>
  <c r="N654" i="3" s="1"/>
  <c r="F655" i="5"/>
  <c r="M662" i="3"/>
  <c r="N662" i="3" s="1"/>
  <c r="F663" i="5"/>
  <c r="M670" i="3"/>
  <c r="N670" i="3" s="1"/>
  <c r="F671" i="5"/>
  <c r="M682" i="3"/>
  <c r="N682" i="3" s="1"/>
  <c r="F683" i="5"/>
  <c r="M690" i="3"/>
  <c r="N690" i="3" s="1"/>
  <c r="F691" i="5"/>
  <c r="M698" i="3"/>
  <c r="N698" i="3" s="1"/>
  <c r="F699" i="5"/>
  <c r="M706" i="3"/>
  <c r="N706" i="3" s="1"/>
  <c r="F707" i="5"/>
  <c r="M714" i="3"/>
  <c r="N714" i="3" s="1"/>
  <c r="F715" i="5"/>
  <c r="M722" i="3"/>
  <c r="N722" i="3" s="1"/>
  <c r="F723" i="5"/>
  <c r="M730" i="3"/>
  <c r="N730" i="3" s="1"/>
  <c r="F731" i="5"/>
  <c r="M738" i="3"/>
  <c r="N738" i="3" s="1"/>
  <c r="F739" i="5"/>
  <c r="M746" i="3"/>
  <c r="N746" i="3" s="1"/>
  <c r="F747" i="5"/>
  <c r="M754" i="3"/>
  <c r="N754" i="3" s="1"/>
  <c r="F755" i="5"/>
  <c r="M762" i="3"/>
  <c r="N762" i="3" s="1"/>
  <c r="F763" i="5"/>
  <c r="M770" i="3"/>
  <c r="N770" i="3" s="1"/>
  <c r="F771" i="5"/>
  <c r="M778" i="3"/>
  <c r="N778" i="3" s="1"/>
  <c r="F779" i="5"/>
  <c r="M786" i="3"/>
  <c r="N786" i="3" s="1"/>
  <c r="F787" i="5"/>
  <c r="M794" i="3"/>
  <c r="N794" i="3" s="1"/>
  <c r="F795" i="5"/>
  <c r="M802" i="3"/>
  <c r="N802" i="3" s="1"/>
  <c r="F803" i="5"/>
  <c r="M810" i="3"/>
  <c r="N810" i="3" s="1"/>
  <c r="F811" i="5"/>
  <c r="M818" i="3"/>
  <c r="N818" i="3" s="1"/>
  <c r="F819" i="5"/>
  <c r="M826" i="3"/>
  <c r="N826" i="3" s="1"/>
  <c r="F827" i="5"/>
  <c r="M838" i="3"/>
  <c r="N838" i="3" s="1"/>
  <c r="F839" i="5"/>
  <c r="M842" i="3"/>
  <c r="N842" i="3" s="1"/>
  <c r="F843" i="5"/>
  <c r="M850" i="3"/>
  <c r="N850" i="3" s="1"/>
  <c r="F851" i="5"/>
  <c r="M11" i="3"/>
  <c r="N11" i="3" s="1"/>
  <c r="F12" i="5"/>
  <c r="M19" i="3"/>
  <c r="N19" i="3" s="1"/>
  <c r="F20" i="5"/>
  <c r="M27" i="3"/>
  <c r="N27" i="3" s="1"/>
  <c r="F28" i="5"/>
  <c r="M35" i="3"/>
  <c r="N35" i="3" s="1"/>
  <c r="F36" i="5"/>
  <c r="M43" i="3"/>
  <c r="N43" i="3" s="1"/>
  <c r="F44" i="5"/>
  <c r="M51" i="3"/>
  <c r="N51" i="3" s="1"/>
  <c r="F52" i="5"/>
  <c r="M55" i="3"/>
  <c r="N55" i="3" s="1"/>
  <c r="F56" i="5"/>
  <c r="M59" i="3"/>
  <c r="N59" i="3" s="1"/>
  <c r="F60" i="5"/>
  <c r="M63" i="3"/>
  <c r="N63" i="3" s="1"/>
  <c r="F64" i="5"/>
  <c r="M67" i="3"/>
  <c r="N67" i="3" s="1"/>
  <c r="F68" i="5"/>
  <c r="M71" i="3"/>
  <c r="N71" i="3" s="1"/>
  <c r="F72" i="5"/>
  <c r="M75" i="3"/>
  <c r="N75" i="3" s="1"/>
  <c r="F76" i="5"/>
  <c r="M79" i="3"/>
  <c r="N79" i="3" s="1"/>
  <c r="F80" i="5"/>
  <c r="M83" i="3"/>
  <c r="N83" i="3" s="1"/>
  <c r="F84" i="5"/>
  <c r="M87" i="3"/>
  <c r="N87" i="3" s="1"/>
  <c r="F88" i="5"/>
  <c r="M91" i="3"/>
  <c r="N91" i="3" s="1"/>
  <c r="F92" i="5"/>
  <c r="M95" i="3"/>
  <c r="N95" i="3" s="1"/>
  <c r="F96" i="5"/>
  <c r="M99" i="3"/>
  <c r="N99" i="3" s="1"/>
  <c r="F100" i="5"/>
  <c r="M103" i="3"/>
  <c r="N103" i="3" s="1"/>
  <c r="F104" i="5"/>
  <c r="M107" i="3"/>
  <c r="N107" i="3" s="1"/>
  <c r="F108" i="5"/>
  <c r="M111" i="3"/>
  <c r="N111" i="3" s="1"/>
  <c r="F112" i="5"/>
  <c r="M115" i="3"/>
  <c r="N115" i="3" s="1"/>
  <c r="F116" i="5"/>
  <c r="M119" i="3"/>
  <c r="N119" i="3" s="1"/>
  <c r="F120" i="5"/>
  <c r="M123" i="3"/>
  <c r="N123" i="3" s="1"/>
  <c r="F124" i="5"/>
  <c r="M127" i="3"/>
  <c r="N127" i="3" s="1"/>
  <c r="F128" i="5"/>
  <c r="M131" i="3"/>
  <c r="N131" i="3" s="1"/>
  <c r="F132" i="5"/>
  <c r="M135" i="3"/>
  <c r="N135" i="3" s="1"/>
  <c r="F136" i="5"/>
  <c r="M139" i="3"/>
  <c r="N139" i="3" s="1"/>
  <c r="F140" i="5"/>
  <c r="M143" i="3"/>
  <c r="N143" i="3" s="1"/>
  <c r="F144" i="5"/>
  <c r="M147" i="3"/>
  <c r="N147" i="3" s="1"/>
  <c r="F148" i="5"/>
  <c r="M151" i="3"/>
  <c r="N151" i="3" s="1"/>
  <c r="F152" i="5"/>
  <c r="M155" i="3"/>
  <c r="N155" i="3" s="1"/>
  <c r="F156" i="5"/>
  <c r="M159" i="3"/>
  <c r="N159" i="3" s="1"/>
  <c r="F160" i="5"/>
  <c r="M163" i="3"/>
  <c r="N163" i="3" s="1"/>
  <c r="F164" i="5"/>
  <c r="M167" i="3"/>
  <c r="N167" i="3" s="1"/>
  <c r="F168" i="5"/>
  <c r="M171" i="3"/>
  <c r="N171" i="3" s="1"/>
  <c r="F172" i="5"/>
  <c r="M175" i="3"/>
  <c r="N175" i="3" s="1"/>
  <c r="F176" i="5"/>
  <c r="M179" i="3"/>
  <c r="N179" i="3" s="1"/>
  <c r="F180" i="5"/>
  <c r="M183" i="3"/>
  <c r="N183" i="3" s="1"/>
  <c r="F184" i="5"/>
  <c r="M187" i="3"/>
  <c r="N187" i="3" s="1"/>
  <c r="F188" i="5"/>
  <c r="M191" i="3"/>
  <c r="N191" i="3" s="1"/>
  <c r="F192" i="5"/>
  <c r="M195" i="3"/>
  <c r="N195" i="3" s="1"/>
  <c r="F196" i="5"/>
  <c r="M199" i="3"/>
  <c r="N199" i="3" s="1"/>
  <c r="F200" i="5"/>
  <c r="M203" i="3"/>
  <c r="N203" i="3" s="1"/>
  <c r="F204" i="5"/>
  <c r="M207" i="3"/>
  <c r="N207" i="3" s="1"/>
  <c r="F208" i="5"/>
  <c r="M211" i="3"/>
  <c r="N211" i="3" s="1"/>
  <c r="F212" i="5"/>
  <c r="M215" i="3"/>
  <c r="N215" i="3" s="1"/>
  <c r="F216" i="5"/>
  <c r="M219" i="3"/>
  <c r="N219" i="3" s="1"/>
  <c r="F220" i="5"/>
  <c r="M223" i="3"/>
  <c r="N223" i="3" s="1"/>
  <c r="F224" i="5"/>
  <c r="M227" i="3"/>
  <c r="N227" i="3" s="1"/>
  <c r="F228" i="5"/>
  <c r="M231" i="3"/>
  <c r="N231" i="3" s="1"/>
  <c r="F232" i="5"/>
  <c r="M235" i="3"/>
  <c r="N235" i="3" s="1"/>
  <c r="F236" i="5"/>
  <c r="M239" i="3"/>
  <c r="N239" i="3" s="1"/>
  <c r="F240" i="5"/>
  <c r="M243" i="3"/>
  <c r="N243" i="3" s="1"/>
  <c r="F244" i="5"/>
  <c r="M247" i="3"/>
  <c r="N247" i="3" s="1"/>
  <c r="F248" i="5"/>
  <c r="M251" i="3"/>
  <c r="N251" i="3" s="1"/>
  <c r="F252" i="5"/>
  <c r="M255" i="3"/>
  <c r="N255" i="3" s="1"/>
  <c r="F256" i="5"/>
  <c r="M259" i="3"/>
  <c r="N259" i="3" s="1"/>
  <c r="F260" i="5"/>
  <c r="M263" i="3"/>
  <c r="N263" i="3" s="1"/>
  <c r="F264" i="5"/>
  <c r="M267" i="3"/>
  <c r="N267" i="3" s="1"/>
  <c r="F268" i="5"/>
  <c r="M271" i="3"/>
  <c r="N271" i="3" s="1"/>
  <c r="F272" i="5"/>
  <c r="M275" i="3"/>
  <c r="N275" i="3" s="1"/>
  <c r="F276" i="5"/>
  <c r="M279" i="3"/>
  <c r="N279" i="3" s="1"/>
  <c r="F280" i="5"/>
  <c r="M283" i="3"/>
  <c r="N283" i="3" s="1"/>
  <c r="F284" i="5"/>
  <c r="M287" i="3"/>
  <c r="N287" i="3" s="1"/>
  <c r="F288" i="5"/>
  <c r="M291" i="3"/>
  <c r="N291" i="3" s="1"/>
  <c r="F292" i="5"/>
  <c r="M295" i="3"/>
  <c r="N295" i="3" s="1"/>
  <c r="F296" i="5"/>
  <c r="M299" i="3"/>
  <c r="N299" i="3" s="1"/>
  <c r="F300" i="5"/>
  <c r="M303" i="3"/>
  <c r="N303" i="3" s="1"/>
  <c r="F304" i="5"/>
  <c r="M307" i="3"/>
  <c r="N307" i="3" s="1"/>
  <c r="F308" i="5"/>
  <c r="M311" i="3"/>
  <c r="N311" i="3" s="1"/>
  <c r="F312" i="5"/>
  <c r="M315" i="3"/>
  <c r="N315" i="3" s="1"/>
  <c r="F316" i="5"/>
  <c r="M319" i="3"/>
  <c r="N319" i="3" s="1"/>
  <c r="F320" i="5"/>
  <c r="M323" i="3"/>
  <c r="N323" i="3" s="1"/>
  <c r="F324" i="5"/>
  <c r="M327" i="3"/>
  <c r="N327" i="3" s="1"/>
  <c r="F328" i="5"/>
  <c r="M331" i="3"/>
  <c r="N331" i="3" s="1"/>
  <c r="F332" i="5"/>
  <c r="M335" i="3"/>
  <c r="N335" i="3" s="1"/>
  <c r="F336" i="5"/>
  <c r="M339" i="3"/>
  <c r="N339" i="3" s="1"/>
  <c r="F340" i="5"/>
  <c r="M343" i="3"/>
  <c r="N343" i="3" s="1"/>
  <c r="F344" i="5"/>
  <c r="M347" i="3"/>
  <c r="N347" i="3" s="1"/>
  <c r="F348" i="5"/>
  <c r="M351" i="3"/>
  <c r="N351" i="3" s="1"/>
  <c r="F352" i="5"/>
  <c r="M355" i="3"/>
  <c r="N355" i="3" s="1"/>
  <c r="F356" i="5"/>
  <c r="M359" i="3"/>
  <c r="N359" i="3" s="1"/>
  <c r="F360" i="5"/>
  <c r="M363" i="3"/>
  <c r="N363" i="3" s="1"/>
  <c r="F364" i="5"/>
  <c r="M367" i="3"/>
  <c r="N367" i="3" s="1"/>
  <c r="F368" i="5"/>
  <c r="M371" i="3"/>
  <c r="N371" i="3" s="1"/>
  <c r="F372" i="5"/>
  <c r="M375" i="3"/>
  <c r="N375" i="3" s="1"/>
  <c r="F376" i="5"/>
  <c r="M379" i="3"/>
  <c r="N379" i="3" s="1"/>
  <c r="F380" i="5"/>
  <c r="M383" i="3"/>
  <c r="N383" i="3" s="1"/>
  <c r="F384" i="5"/>
  <c r="M387" i="3"/>
  <c r="N387" i="3" s="1"/>
  <c r="F388" i="5"/>
  <c r="M391" i="3"/>
  <c r="N391" i="3" s="1"/>
  <c r="F392" i="5"/>
  <c r="M395" i="3"/>
  <c r="N395" i="3" s="1"/>
  <c r="F396" i="5"/>
  <c r="M399" i="3"/>
  <c r="N399" i="3" s="1"/>
  <c r="F400" i="5"/>
  <c r="M403" i="3"/>
  <c r="N403" i="3" s="1"/>
  <c r="F404" i="5"/>
  <c r="M407" i="3"/>
  <c r="N407" i="3" s="1"/>
  <c r="F408" i="5"/>
  <c r="M411" i="3"/>
  <c r="N411" i="3" s="1"/>
  <c r="F412" i="5"/>
  <c r="M415" i="3"/>
  <c r="N415" i="3" s="1"/>
  <c r="F416" i="5"/>
  <c r="M419" i="3"/>
  <c r="N419" i="3" s="1"/>
  <c r="F420" i="5"/>
  <c r="M423" i="3"/>
  <c r="N423" i="3" s="1"/>
  <c r="F424" i="5"/>
  <c r="M427" i="3"/>
  <c r="N427" i="3" s="1"/>
  <c r="F428" i="5"/>
  <c r="M431" i="3"/>
  <c r="N431" i="3" s="1"/>
  <c r="F432" i="5"/>
  <c r="M435" i="3"/>
  <c r="N435" i="3" s="1"/>
  <c r="F436" i="5"/>
  <c r="M439" i="3"/>
  <c r="N439" i="3" s="1"/>
  <c r="F440" i="5"/>
  <c r="M443" i="3"/>
  <c r="N443" i="3" s="1"/>
  <c r="F444" i="5"/>
  <c r="M447" i="3"/>
  <c r="N447" i="3" s="1"/>
  <c r="F448" i="5"/>
  <c r="M451" i="3"/>
  <c r="N451" i="3" s="1"/>
  <c r="F452" i="5"/>
  <c r="M455" i="3"/>
  <c r="N455" i="3" s="1"/>
  <c r="F456" i="5"/>
  <c r="M459" i="3"/>
  <c r="N459" i="3" s="1"/>
  <c r="F460" i="5"/>
  <c r="M463" i="3"/>
  <c r="N463" i="3" s="1"/>
  <c r="F464" i="5"/>
  <c r="M467" i="3"/>
  <c r="N467" i="3" s="1"/>
  <c r="F468" i="5"/>
  <c r="M471" i="3"/>
  <c r="N471" i="3" s="1"/>
  <c r="F472" i="5"/>
  <c r="M475" i="3"/>
  <c r="N475" i="3" s="1"/>
  <c r="F476" i="5"/>
  <c r="M479" i="3"/>
  <c r="N479" i="3" s="1"/>
  <c r="F480" i="5"/>
  <c r="M483" i="3"/>
  <c r="N483" i="3" s="1"/>
  <c r="F484" i="5"/>
  <c r="M487" i="3"/>
  <c r="N487" i="3" s="1"/>
  <c r="F488" i="5"/>
  <c r="M491" i="3"/>
  <c r="N491" i="3" s="1"/>
  <c r="F492" i="5"/>
  <c r="M495" i="3"/>
  <c r="N495" i="3" s="1"/>
  <c r="F496" i="5"/>
  <c r="M499" i="3"/>
  <c r="N499" i="3" s="1"/>
  <c r="F500" i="5"/>
  <c r="M503" i="3"/>
  <c r="N503" i="3" s="1"/>
  <c r="F504" i="5"/>
  <c r="M507" i="3"/>
  <c r="N507" i="3" s="1"/>
  <c r="F508" i="5"/>
  <c r="M511" i="3"/>
  <c r="N511" i="3" s="1"/>
  <c r="F512" i="5"/>
  <c r="M515" i="3"/>
  <c r="N515" i="3" s="1"/>
  <c r="F516" i="5"/>
  <c r="M519" i="3"/>
  <c r="N519" i="3" s="1"/>
  <c r="F520" i="5"/>
  <c r="M523" i="3"/>
  <c r="N523" i="3" s="1"/>
  <c r="F524" i="5"/>
  <c r="M527" i="3"/>
  <c r="N527" i="3" s="1"/>
  <c r="F528" i="5"/>
  <c r="M531" i="3"/>
  <c r="N531" i="3" s="1"/>
  <c r="F532" i="5"/>
  <c r="M535" i="3"/>
  <c r="N535" i="3" s="1"/>
  <c r="F536" i="5"/>
  <c r="M539" i="3"/>
  <c r="N539" i="3" s="1"/>
  <c r="F540" i="5"/>
  <c r="M543" i="3"/>
  <c r="N543" i="3" s="1"/>
  <c r="F544" i="5"/>
  <c r="M547" i="3"/>
  <c r="N547" i="3" s="1"/>
  <c r="F548" i="5"/>
  <c r="M551" i="3"/>
  <c r="N551" i="3" s="1"/>
  <c r="F552" i="5"/>
  <c r="M555" i="3"/>
  <c r="N555" i="3" s="1"/>
  <c r="F556" i="5"/>
  <c r="M559" i="3"/>
  <c r="N559" i="3" s="1"/>
  <c r="F560" i="5"/>
  <c r="M563" i="3"/>
  <c r="N563" i="3" s="1"/>
  <c r="F564" i="5"/>
  <c r="M567" i="3"/>
  <c r="N567" i="3" s="1"/>
  <c r="F568" i="5"/>
  <c r="M571" i="3"/>
  <c r="N571" i="3" s="1"/>
  <c r="F572" i="5"/>
  <c r="M575" i="3"/>
  <c r="N575" i="3" s="1"/>
  <c r="F576" i="5"/>
  <c r="M579" i="3"/>
  <c r="N579" i="3" s="1"/>
  <c r="F580" i="5"/>
  <c r="M583" i="3"/>
  <c r="N583" i="3" s="1"/>
  <c r="F584" i="5"/>
  <c r="M587" i="3"/>
  <c r="N587" i="3" s="1"/>
  <c r="F588" i="5"/>
  <c r="M591" i="3"/>
  <c r="N591" i="3" s="1"/>
  <c r="F592" i="5"/>
  <c r="M595" i="3"/>
  <c r="N595" i="3" s="1"/>
  <c r="F596" i="5"/>
  <c r="M599" i="3"/>
  <c r="N599" i="3" s="1"/>
  <c r="F600" i="5"/>
  <c r="M603" i="3"/>
  <c r="N603" i="3" s="1"/>
  <c r="F604" i="5"/>
  <c r="M607" i="3"/>
  <c r="N607" i="3" s="1"/>
  <c r="F608" i="5"/>
  <c r="M611" i="3"/>
  <c r="N611" i="3" s="1"/>
  <c r="F612" i="5"/>
  <c r="M615" i="3"/>
  <c r="N615" i="3" s="1"/>
  <c r="F616" i="5"/>
  <c r="M619" i="3"/>
  <c r="N619" i="3" s="1"/>
  <c r="F620" i="5"/>
  <c r="M623" i="3"/>
  <c r="N623" i="3" s="1"/>
  <c r="F624" i="5"/>
  <c r="M627" i="3"/>
  <c r="N627" i="3" s="1"/>
  <c r="F628" i="5"/>
  <c r="M631" i="3"/>
  <c r="N631" i="3" s="1"/>
  <c r="F632" i="5"/>
  <c r="M635" i="3"/>
  <c r="N635" i="3" s="1"/>
  <c r="F636" i="5"/>
  <c r="M639" i="3"/>
  <c r="N639" i="3" s="1"/>
  <c r="F640" i="5"/>
  <c r="M643" i="3"/>
  <c r="N643" i="3" s="1"/>
  <c r="F644" i="5"/>
  <c r="M647" i="3"/>
  <c r="N647" i="3" s="1"/>
  <c r="F648" i="5"/>
  <c r="M651" i="3"/>
  <c r="N651" i="3" s="1"/>
  <c r="F652" i="5"/>
  <c r="M655" i="3"/>
  <c r="N655" i="3" s="1"/>
  <c r="F656" i="5"/>
  <c r="M659" i="3"/>
  <c r="N659" i="3" s="1"/>
  <c r="F660" i="5"/>
  <c r="M663" i="3"/>
  <c r="N663" i="3" s="1"/>
  <c r="F664" i="5"/>
  <c r="M667" i="3"/>
  <c r="N667" i="3" s="1"/>
  <c r="F668" i="5"/>
  <c r="M671" i="3"/>
  <c r="N671" i="3" s="1"/>
  <c r="F672" i="5"/>
  <c r="M675" i="3"/>
  <c r="N675" i="3" s="1"/>
  <c r="F676" i="5"/>
  <c r="M679" i="3"/>
  <c r="N679" i="3" s="1"/>
  <c r="F680" i="5"/>
  <c r="M683" i="3"/>
  <c r="N683" i="3" s="1"/>
  <c r="F684" i="5"/>
  <c r="M687" i="3"/>
  <c r="N687" i="3" s="1"/>
  <c r="F688" i="5"/>
  <c r="M691" i="3"/>
  <c r="N691" i="3" s="1"/>
  <c r="F692" i="5"/>
  <c r="M695" i="3"/>
  <c r="N695" i="3" s="1"/>
  <c r="F696" i="5"/>
  <c r="M699" i="3"/>
  <c r="N699" i="3" s="1"/>
  <c r="F700" i="5"/>
  <c r="M703" i="3"/>
  <c r="N703" i="3" s="1"/>
  <c r="F704" i="5"/>
  <c r="M707" i="3"/>
  <c r="N707" i="3" s="1"/>
  <c r="F708" i="5"/>
  <c r="M711" i="3"/>
  <c r="N711" i="3" s="1"/>
  <c r="F712" i="5"/>
  <c r="M715" i="3"/>
  <c r="N715" i="3" s="1"/>
  <c r="F716" i="5"/>
  <c r="M719" i="3"/>
  <c r="N719" i="3" s="1"/>
  <c r="F720" i="5"/>
  <c r="M723" i="3"/>
  <c r="N723" i="3" s="1"/>
  <c r="F724" i="5"/>
  <c r="M727" i="3"/>
  <c r="N727" i="3" s="1"/>
  <c r="F728" i="5"/>
  <c r="M731" i="3"/>
  <c r="N731" i="3" s="1"/>
  <c r="F732" i="5"/>
  <c r="M735" i="3"/>
  <c r="N735" i="3" s="1"/>
  <c r="F736" i="5"/>
  <c r="M739" i="3"/>
  <c r="N739" i="3" s="1"/>
  <c r="F740" i="5"/>
  <c r="M743" i="3"/>
  <c r="N743" i="3" s="1"/>
  <c r="F744" i="5"/>
  <c r="M747" i="3"/>
  <c r="N747" i="3" s="1"/>
  <c r="F748" i="5"/>
  <c r="M751" i="3"/>
  <c r="N751" i="3" s="1"/>
  <c r="F752" i="5"/>
  <c r="M755" i="3"/>
  <c r="N755" i="3" s="1"/>
  <c r="F756" i="5"/>
  <c r="M759" i="3"/>
  <c r="N759" i="3" s="1"/>
  <c r="F760" i="5"/>
  <c r="M763" i="3"/>
  <c r="N763" i="3" s="1"/>
  <c r="F764" i="5"/>
  <c r="M767" i="3"/>
  <c r="N767" i="3" s="1"/>
  <c r="F768" i="5"/>
  <c r="M771" i="3"/>
  <c r="N771" i="3" s="1"/>
  <c r="F772" i="5"/>
  <c r="M775" i="3"/>
  <c r="N775" i="3" s="1"/>
  <c r="F776" i="5"/>
  <c r="M779" i="3"/>
  <c r="N779" i="3" s="1"/>
  <c r="F780" i="5"/>
  <c r="M783" i="3"/>
  <c r="N783" i="3" s="1"/>
  <c r="F784" i="5"/>
  <c r="M787" i="3"/>
  <c r="N787" i="3" s="1"/>
  <c r="F788" i="5"/>
  <c r="M791" i="3"/>
  <c r="N791" i="3" s="1"/>
  <c r="F792" i="5"/>
  <c r="M795" i="3"/>
  <c r="N795" i="3" s="1"/>
  <c r="F796" i="5"/>
  <c r="M799" i="3"/>
  <c r="N799" i="3" s="1"/>
  <c r="F800" i="5"/>
  <c r="M803" i="3"/>
  <c r="N803" i="3" s="1"/>
  <c r="F804" i="5"/>
  <c r="M807" i="3"/>
  <c r="N807" i="3" s="1"/>
  <c r="F808" i="5"/>
  <c r="M811" i="3"/>
  <c r="N811" i="3" s="1"/>
  <c r="F812" i="5"/>
  <c r="M815" i="3"/>
  <c r="N815" i="3" s="1"/>
  <c r="F816" i="5"/>
  <c r="M819" i="3"/>
  <c r="N819" i="3" s="1"/>
  <c r="F820" i="5"/>
  <c r="M823" i="3"/>
  <c r="N823" i="3" s="1"/>
  <c r="F824" i="5"/>
  <c r="M827" i="3"/>
  <c r="N827" i="3" s="1"/>
  <c r="F828" i="5"/>
  <c r="M831" i="3"/>
  <c r="N831" i="3" s="1"/>
  <c r="F832" i="5"/>
  <c r="M835" i="3"/>
  <c r="N835" i="3" s="1"/>
  <c r="F836" i="5"/>
  <c r="M839" i="3"/>
  <c r="N839" i="3" s="1"/>
  <c r="F840" i="5"/>
  <c r="M843" i="3"/>
  <c r="N843" i="3" s="1"/>
  <c r="F844" i="5"/>
  <c r="M847" i="3"/>
  <c r="N847" i="3" s="1"/>
  <c r="F848" i="5"/>
  <c r="M851" i="3"/>
  <c r="N851" i="3" s="1"/>
  <c r="F852" i="5"/>
  <c r="M855" i="3"/>
  <c r="N855" i="3" s="1"/>
  <c r="F856" i="5"/>
  <c r="M236" i="3"/>
  <c r="N236" i="3" s="1"/>
  <c r="F237" i="5"/>
  <c r="M244" i="3"/>
  <c r="N244" i="3" s="1"/>
  <c r="F245" i="5"/>
  <c r="M252" i="3"/>
  <c r="N252" i="3" s="1"/>
  <c r="F253" i="5"/>
  <c r="M260" i="3"/>
  <c r="N260" i="3" s="1"/>
  <c r="F261" i="5"/>
  <c r="M268" i="3"/>
  <c r="N268" i="3" s="1"/>
  <c r="F269" i="5"/>
  <c r="M276" i="3"/>
  <c r="N276" i="3" s="1"/>
  <c r="F277" i="5"/>
  <c r="M284" i="3"/>
  <c r="N284" i="3" s="1"/>
  <c r="F285" i="5"/>
  <c r="M292" i="3"/>
  <c r="N292" i="3" s="1"/>
  <c r="F293" i="5"/>
  <c r="M300" i="3"/>
  <c r="N300" i="3" s="1"/>
  <c r="F301" i="5"/>
  <c r="M304" i="3"/>
  <c r="N304" i="3" s="1"/>
  <c r="F305" i="5"/>
  <c r="M312" i="3"/>
  <c r="N312" i="3" s="1"/>
  <c r="F313" i="5"/>
  <c r="M316" i="3"/>
  <c r="N316" i="3" s="1"/>
  <c r="F317" i="5"/>
  <c r="M320" i="3"/>
  <c r="N320" i="3" s="1"/>
  <c r="F321" i="5"/>
  <c r="M324" i="3"/>
  <c r="N324" i="3" s="1"/>
  <c r="F325" i="5"/>
  <c r="M328" i="3"/>
  <c r="N328" i="3" s="1"/>
  <c r="F329" i="5"/>
  <c r="M332" i="3"/>
  <c r="N332" i="3" s="1"/>
  <c r="F333" i="5"/>
  <c r="M336" i="3"/>
  <c r="N336" i="3" s="1"/>
  <c r="F337" i="5"/>
  <c r="M340" i="3"/>
  <c r="N340" i="3" s="1"/>
  <c r="F341" i="5"/>
  <c r="M348" i="3"/>
  <c r="N348" i="3" s="1"/>
  <c r="F349" i="5"/>
  <c r="M352" i="3"/>
  <c r="N352" i="3" s="1"/>
  <c r="F353" i="5"/>
  <c r="M356" i="3"/>
  <c r="N356" i="3" s="1"/>
  <c r="F357" i="5"/>
  <c r="M360" i="3"/>
  <c r="N360" i="3" s="1"/>
  <c r="F361" i="5"/>
  <c r="M364" i="3"/>
  <c r="N364" i="3" s="1"/>
  <c r="F365" i="5"/>
  <c r="M368" i="3"/>
  <c r="N368" i="3" s="1"/>
  <c r="F369" i="5"/>
  <c r="M372" i="3"/>
  <c r="N372" i="3" s="1"/>
  <c r="F373" i="5"/>
  <c r="M376" i="3"/>
  <c r="N376" i="3" s="1"/>
  <c r="F377" i="5"/>
  <c r="M380" i="3"/>
  <c r="N380" i="3" s="1"/>
  <c r="F381" i="5"/>
  <c r="M384" i="3"/>
  <c r="N384" i="3" s="1"/>
  <c r="F385" i="5"/>
  <c r="M388" i="3"/>
  <c r="N388" i="3" s="1"/>
  <c r="F389" i="5"/>
  <c r="M392" i="3"/>
  <c r="N392" i="3" s="1"/>
  <c r="F393" i="5"/>
  <c r="M396" i="3"/>
  <c r="N396" i="3" s="1"/>
  <c r="F397" i="5"/>
  <c r="M400" i="3"/>
  <c r="N400" i="3" s="1"/>
  <c r="F401" i="5"/>
  <c r="M404" i="3"/>
  <c r="N404" i="3" s="1"/>
  <c r="F405" i="5"/>
  <c r="M408" i="3"/>
  <c r="N408" i="3" s="1"/>
  <c r="F409" i="5"/>
  <c r="M412" i="3"/>
  <c r="N412" i="3" s="1"/>
  <c r="F413" i="5"/>
  <c r="M416" i="3"/>
  <c r="N416" i="3" s="1"/>
  <c r="F417" i="5"/>
  <c r="M420" i="3"/>
  <c r="N420" i="3" s="1"/>
  <c r="F421" i="5"/>
  <c r="M424" i="3"/>
  <c r="N424" i="3" s="1"/>
  <c r="F425" i="5"/>
  <c r="M428" i="3"/>
  <c r="N428" i="3" s="1"/>
  <c r="F429" i="5"/>
  <c r="M432" i="3"/>
  <c r="N432" i="3" s="1"/>
  <c r="F433" i="5"/>
  <c r="M436" i="3"/>
  <c r="N436" i="3" s="1"/>
  <c r="F437" i="5"/>
  <c r="M440" i="3"/>
  <c r="N440" i="3" s="1"/>
  <c r="F441" i="5"/>
  <c r="M444" i="3"/>
  <c r="N444" i="3" s="1"/>
  <c r="F445" i="5"/>
  <c r="M448" i="3"/>
  <c r="N448" i="3" s="1"/>
  <c r="F449" i="5"/>
  <c r="M452" i="3"/>
  <c r="N452" i="3" s="1"/>
  <c r="F453" i="5"/>
  <c r="M456" i="3"/>
  <c r="N456" i="3" s="1"/>
  <c r="F457" i="5"/>
  <c r="M460" i="3"/>
  <c r="N460" i="3" s="1"/>
  <c r="F461" i="5"/>
  <c r="M464" i="3"/>
  <c r="N464" i="3" s="1"/>
  <c r="F465" i="5"/>
  <c r="M468" i="3"/>
  <c r="N468" i="3" s="1"/>
  <c r="F469" i="5"/>
  <c r="M472" i="3"/>
  <c r="N472" i="3" s="1"/>
  <c r="F473" i="5"/>
  <c r="M476" i="3"/>
  <c r="N476" i="3" s="1"/>
  <c r="F477" i="5"/>
  <c r="M480" i="3"/>
  <c r="N480" i="3" s="1"/>
  <c r="F481" i="5"/>
  <c r="M484" i="3"/>
  <c r="N484" i="3" s="1"/>
  <c r="F485" i="5"/>
  <c r="M488" i="3"/>
  <c r="N488" i="3" s="1"/>
  <c r="F489" i="5"/>
  <c r="M492" i="3"/>
  <c r="N492" i="3" s="1"/>
  <c r="F493" i="5"/>
  <c r="M496" i="3"/>
  <c r="N496" i="3" s="1"/>
  <c r="F497" i="5"/>
  <c r="M500" i="3"/>
  <c r="N500" i="3" s="1"/>
  <c r="F501" i="5"/>
  <c r="M504" i="3"/>
  <c r="N504" i="3" s="1"/>
  <c r="F505" i="5"/>
  <c r="M508" i="3"/>
  <c r="N508" i="3" s="1"/>
  <c r="F509" i="5"/>
  <c r="M512" i="3"/>
  <c r="N512" i="3" s="1"/>
  <c r="F513" i="5"/>
  <c r="M516" i="3"/>
  <c r="N516" i="3" s="1"/>
  <c r="F517" i="5"/>
  <c r="M520" i="3"/>
  <c r="N520" i="3" s="1"/>
  <c r="F521" i="5"/>
  <c r="M524" i="3"/>
  <c r="N524" i="3" s="1"/>
  <c r="F525" i="5"/>
  <c r="M528" i="3"/>
  <c r="N528" i="3" s="1"/>
  <c r="F529" i="5"/>
  <c r="M532" i="3"/>
  <c r="N532" i="3" s="1"/>
  <c r="F533" i="5"/>
  <c r="M536" i="3"/>
  <c r="N536" i="3" s="1"/>
  <c r="F537" i="5"/>
  <c r="M540" i="3"/>
  <c r="N540" i="3" s="1"/>
  <c r="F541" i="5"/>
  <c r="M544" i="3"/>
  <c r="N544" i="3" s="1"/>
  <c r="F545" i="5"/>
  <c r="M548" i="3"/>
  <c r="N548" i="3" s="1"/>
  <c r="F549" i="5"/>
  <c r="M552" i="3"/>
  <c r="N552" i="3" s="1"/>
  <c r="F553" i="5"/>
  <c r="M556" i="3"/>
  <c r="N556" i="3" s="1"/>
  <c r="F557" i="5"/>
  <c r="M560" i="3"/>
  <c r="N560" i="3" s="1"/>
  <c r="F561" i="5"/>
  <c r="M564" i="3"/>
  <c r="N564" i="3" s="1"/>
  <c r="F565" i="5"/>
  <c r="M568" i="3"/>
  <c r="N568" i="3" s="1"/>
  <c r="F569" i="5"/>
  <c r="M572" i="3"/>
  <c r="N572" i="3" s="1"/>
  <c r="F573" i="5"/>
  <c r="M576" i="3"/>
  <c r="N576" i="3" s="1"/>
  <c r="F577" i="5"/>
  <c r="M580" i="3"/>
  <c r="N580" i="3" s="1"/>
  <c r="F581" i="5"/>
  <c r="M584" i="3"/>
  <c r="N584" i="3" s="1"/>
  <c r="F585" i="5"/>
  <c r="M588" i="3"/>
  <c r="N588" i="3" s="1"/>
  <c r="F589" i="5"/>
  <c r="M592" i="3"/>
  <c r="N592" i="3" s="1"/>
  <c r="F593" i="5"/>
  <c r="M596" i="3"/>
  <c r="N596" i="3" s="1"/>
  <c r="F597" i="5"/>
  <c r="M600" i="3"/>
  <c r="N600" i="3" s="1"/>
  <c r="F601" i="5"/>
  <c r="M604" i="3"/>
  <c r="N604" i="3" s="1"/>
  <c r="F605" i="5"/>
  <c r="M608" i="3"/>
  <c r="N608" i="3" s="1"/>
  <c r="F609" i="5"/>
  <c r="M612" i="3"/>
  <c r="N612" i="3" s="1"/>
  <c r="F613" i="5"/>
  <c r="M616" i="3"/>
  <c r="N616" i="3" s="1"/>
  <c r="F617" i="5"/>
  <c r="M620" i="3"/>
  <c r="N620" i="3" s="1"/>
  <c r="F621" i="5"/>
  <c r="M624" i="3"/>
  <c r="N624" i="3" s="1"/>
  <c r="F625" i="5"/>
  <c r="M628" i="3"/>
  <c r="N628" i="3" s="1"/>
  <c r="F629" i="5"/>
  <c r="M632" i="3"/>
  <c r="N632" i="3" s="1"/>
  <c r="F633" i="5"/>
  <c r="M636" i="3"/>
  <c r="N636" i="3" s="1"/>
  <c r="F637" i="5"/>
  <c r="M640" i="3"/>
  <c r="N640" i="3" s="1"/>
  <c r="F641" i="5"/>
  <c r="M644" i="3"/>
  <c r="N644" i="3" s="1"/>
  <c r="F645" i="5"/>
  <c r="M648" i="3"/>
  <c r="N648" i="3" s="1"/>
  <c r="F649" i="5"/>
  <c r="M652" i="3"/>
  <c r="N652" i="3" s="1"/>
  <c r="F653" i="5"/>
  <c r="M656" i="3"/>
  <c r="N656" i="3" s="1"/>
  <c r="F657" i="5"/>
  <c r="M660" i="3"/>
  <c r="N660" i="3" s="1"/>
  <c r="F661" i="5"/>
  <c r="M664" i="3"/>
  <c r="N664" i="3" s="1"/>
  <c r="F665" i="5"/>
  <c r="M668" i="3"/>
  <c r="N668" i="3" s="1"/>
  <c r="F669" i="5"/>
  <c r="M672" i="3"/>
  <c r="N672" i="3" s="1"/>
  <c r="F673" i="5"/>
  <c r="M676" i="3"/>
  <c r="N676" i="3" s="1"/>
  <c r="F677" i="5"/>
  <c r="M680" i="3"/>
  <c r="N680" i="3" s="1"/>
  <c r="F681" i="5"/>
  <c r="M684" i="3"/>
  <c r="N684" i="3" s="1"/>
  <c r="F685" i="5"/>
  <c r="M688" i="3"/>
  <c r="N688" i="3" s="1"/>
  <c r="F689" i="5"/>
  <c r="M692" i="3"/>
  <c r="N692" i="3" s="1"/>
  <c r="F693" i="5"/>
  <c r="M696" i="3"/>
  <c r="N696" i="3" s="1"/>
  <c r="F697" i="5"/>
  <c r="M700" i="3"/>
  <c r="N700" i="3" s="1"/>
  <c r="F701" i="5"/>
  <c r="M704" i="3"/>
  <c r="N704" i="3" s="1"/>
  <c r="F705" i="5"/>
  <c r="M708" i="3"/>
  <c r="N708" i="3" s="1"/>
  <c r="F709" i="5"/>
  <c r="M712" i="3"/>
  <c r="N712" i="3" s="1"/>
  <c r="F713" i="5"/>
  <c r="M716" i="3"/>
  <c r="N716" i="3" s="1"/>
  <c r="F717" i="5"/>
  <c r="M720" i="3"/>
  <c r="N720" i="3" s="1"/>
  <c r="F721" i="5"/>
  <c r="M724" i="3"/>
  <c r="N724" i="3" s="1"/>
  <c r="F725" i="5"/>
  <c r="M728" i="3"/>
  <c r="N728" i="3" s="1"/>
  <c r="F729" i="5"/>
  <c r="M732" i="3"/>
  <c r="N732" i="3" s="1"/>
  <c r="F733" i="5"/>
  <c r="M736" i="3"/>
  <c r="N736" i="3" s="1"/>
  <c r="F737" i="5"/>
  <c r="M740" i="3"/>
  <c r="N740" i="3" s="1"/>
  <c r="F741" i="5"/>
  <c r="M744" i="3"/>
  <c r="N744" i="3" s="1"/>
  <c r="F745" i="5"/>
  <c r="M748" i="3"/>
  <c r="N748" i="3" s="1"/>
  <c r="F749" i="5"/>
  <c r="M752" i="3"/>
  <c r="N752" i="3" s="1"/>
  <c r="F753" i="5"/>
  <c r="M756" i="3"/>
  <c r="N756" i="3" s="1"/>
  <c r="F757" i="5"/>
  <c r="M760" i="3"/>
  <c r="N760" i="3" s="1"/>
  <c r="F761" i="5"/>
  <c r="M764" i="3"/>
  <c r="N764" i="3" s="1"/>
  <c r="F765" i="5"/>
  <c r="M768" i="3"/>
  <c r="N768" i="3" s="1"/>
  <c r="F769" i="5"/>
  <c r="M772" i="3"/>
  <c r="N772" i="3" s="1"/>
  <c r="F773" i="5"/>
  <c r="M776" i="3"/>
  <c r="N776" i="3" s="1"/>
  <c r="F777" i="5"/>
  <c r="M780" i="3"/>
  <c r="N780" i="3" s="1"/>
  <c r="F781" i="5"/>
  <c r="M784" i="3"/>
  <c r="N784" i="3" s="1"/>
  <c r="F785" i="5"/>
  <c r="M788" i="3"/>
  <c r="N788" i="3" s="1"/>
  <c r="F789" i="5"/>
  <c r="M792" i="3"/>
  <c r="N792" i="3" s="1"/>
  <c r="F793" i="5"/>
  <c r="M796" i="3"/>
  <c r="N796" i="3" s="1"/>
  <c r="F797" i="5"/>
  <c r="M800" i="3"/>
  <c r="N800" i="3" s="1"/>
  <c r="F801" i="5"/>
  <c r="M804" i="3"/>
  <c r="N804" i="3" s="1"/>
  <c r="F805" i="5"/>
  <c r="M808" i="3"/>
  <c r="N808" i="3" s="1"/>
  <c r="F809" i="5"/>
  <c r="M812" i="3"/>
  <c r="N812" i="3" s="1"/>
  <c r="F813" i="5"/>
  <c r="M816" i="3"/>
  <c r="N816" i="3" s="1"/>
  <c r="F817" i="5"/>
  <c r="M820" i="3"/>
  <c r="N820" i="3" s="1"/>
  <c r="F821" i="5"/>
  <c r="M824" i="3"/>
  <c r="N824" i="3" s="1"/>
  <c r="F825" i="5"/>
  <c r="M828" i="3"/>
  <c r="N828" i="3" s="1"/>
  <c r="F829" i="5"/>
  <c r="M832" i="3"/>
  <c r="N832" i="3" s="1"/>
  <c r="F833" i="5"/>
  <c r="M836" i="3"/>
  <c r="N836" i="3" s="1"/>
  <c r="F837" i="5"/>
  <c r="M840" i="3"/>
  <c r="N840" i="3" s="1"/>
  <c r="F841" i="5"/>
  <c r="M844" i="3"/>
  <c r="N844" i="3" s="1"/>
  <c r="F845" i="5"/>
  <c r="M848" i="3"/>
  <c r="N848" i="3" s="1"/>
  <c r="F849" i="5"/>
  <c r="M852" i="3"/>
  <c r="N852" i="3" s="1"/>
  <c r="F853" i="5"/>
  <c r="M856" i="3"/>
  <c r="N856" i="3" s="1"/>
  <c r="F857" i="5"/>
  <c r="J858" i="3"/>
  <c r="M290" i="3"/>
  <c r="N290" i="3" s="1"/>
  <c r="G857" i="5" l="1"/>
  <c r="I857" i="5" s="1"/>
  <c r="L857" i="5" s="1"/>
  <c r="G856" i="5"/>
  <c r="I856" i="5" s="1"/>
  <c r="L856" i="5" s="1"/>
  <c r="G855" i="5"/>
  <c r="I855" i="5" s="1"/>
  <c r="L855" i="5" s="1"/>
  <c r="G854" i="5"/>
  <c r="I854" i="5" s="1"/>
  <c r="L854" i="5" s="1"/>
  <c r="G853" i="5"/>
  <c r="I853" i="5" s="1"/>
  <c r="L853" i="5" s="1"/>
  <c r="G852" i="5"/>
  <c r="I852" i="5" s="1"/>
  <c r="L852" i="5" s="1"/>
  <c r="G851" i="5"/>
  <c r="I851" i="5" s="1"/>
  <c r="L851" i="5" s="1"/>
  <c r="G850" i="5"/>
  <c r="I850" i="5" s="1"/>
  <c r="L850" i="5" s="1"/>
  <c r="G849" i="5"/>
  <c r="I849" i="5" s="1"/>
  <c r="L849" i="5" s="1"/>
  <c r="G848" i="5"/>
  <c r="I848" i="5" s="1"/>
  <c r="L848" i="5" s="1"/>
  <c r="G847" i="5"/>
  <c r="I847" i="5" s="1"/>
  <c r="L847" i="5" s="1"/>
  <c r="G846" i="5"/>
  <c r="I846" i="5" s="1"/>
  <c r="L846" i="5" s="1"/>
  <c r="G845" i="5"/>
  <c r="I845" i="5" s="1"/>
  <c r="L845" i="5" s="1"/>
  <c r="G844" i="5"/>
  <c r="I844" i="5" s="1"/>
  <c r="L844" i="5" s="1"/>
  <c r="G843" i="5"/>
  <c r="I843" i="5" s="1"/>
  <c r="L843" i="5" s="1"/>
  <c r="G842" i="5"/>
  <c r="I842" i="5" s="1"/>
  <c r="L842" i="5" s="1"/>
  <c r="G841" i="5"/>
  <c r="I841" i="5" s="1"/>
  <c r="L841" i="5" s="1"/>
  <c r="G840" i="5"/>
  <c r="I840" i="5" s="1"/>
  <c r="L840" i="5" s="1"/>
  <c r="G839" i="5"/>
  <c r="I839" i="5" s="1"/>
  <c r="L839" i="5" s="1"/>
  <c r="G838" i="5"/>
  <c r="I838" i="5" s="1"/>
  <c r="L838" i="5" s="1"/>
  <c r="G837" i="5"/>
  <c r="I837" i="5" s="1"/>
  <c r="L837" i="5" s="1"/>
  <c r="G836" i="5"/>
  <c r="I836" i="5" s="1"/>
  <c r="L836" i="5" s="1"/>
  <c r="G835" i="5"/>
  <c r="I835" i="5" s="1"/>
  <c r="L835" i="5" s="1"/>
  <c r="G834" i="5"/>
  <c r="I834" i="5" s="1"/>
  <c r="L834" i="5" s="1"/>
  <c r="G833" i="5"/>
  <c r="I833" i="5" s="1"/>
  <c r="L833" i="5" s="1"/>
  <c r="G832" i="5"/>
  <c r="I832" i="5" s="1"/>
  <c r="L832" i="5" s="1"/>
  <c r="G831" i="5"/>
  <c r="I831" i="5" s="1"/>
  <c r="L831" i="5" s="1"/>
  <c r="G830" i="5"/>
  <c r="I830" i="5" s="1"/>
  <c r="L830" i="5" s="1"/>
  <c r="G829" i="5"/>
  <c r="I829" i="5" s="1"/>
  <c r="L829" i="5" s="1"/>
  <c r="G828" i="5"/>
  <c r="I828" i="5" s="1"/>
  <c r="L828" i="5" s="1"/>
  <c r="G827" i="5"/>
  <c r="I827" i="5" s="1"/>
  <c r="L827" i="5" s="1"/>
  <c r="G826" i="5"/>
  <c r="I826" i="5" s="1"/>
  <c r="L826" i="5" s="1"/>
  <c r="G825" i="5"/>
  <c r="I825" i="5" s="1"/>
  <c r="L825" i="5" s="1"/>
  <c r="G824" i="5"/>
  <c r="I824" i="5" s="1"/>
  <c r="L824" i="5" s="1"/>
  <c r="G823" i="5"/>
  <c r="I823" i="5" s="1"/>
  <c r="L823" i="5" s="1"/>
  <c r="G822" i="5"/>
  <c r="I822" i="5" s="1"/>
  <c r="L822" i="5" s="1"/>
  <c r="G821" i="5"/>
  <c r="I821" i="5" s="1"/>
  <c r="L821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815" i="5"/>
  <c r="I815" i="5" s="1"/>
  <c r="L815" i="5" s="1"/>
  <c r="G814" i="5"/>
  <c r="I814" i="5" s="1"/>
  <c r="L814" i="5" s="1"/>
  <c r="G813" i="5"/>
  <c r="I813" i="5" s="1"/>
  <c r="L813" i="5" s="1"/>
  <c r="G812" i="5"/>
  <c r="I812" i="5" s="1"/>
  <c r="L812" i="5" s="1"/>
  <c r="G811" i="5"/>
  <c r="I811" i="5" s="1"/>
  <c r="L811" i="5" s="1"/>
  <c r="G810" i="5"/>
  <c r="I810" i="5" s="1"/>
  <c r="L810" i="5" s="1"/>
  <c r="G809" i="5"/>
  <c r="I809" i="5" s="1"/>
  <c r="L809" i="5" s="1"/>
  <c r="G808" i="5"/>
  <c r="I808" i="5" s="1"/>
  <c r="L808" i="5" s="1"/>
  <c r="G807" i="5"/>
  <c r="I807" i="5" s="1"/>
  <c r="L807" i="5" s="1"/>
  <c r="G806" i="5"/>
  <c r="I806" i="5" s="1"/>
  <c r="L806" i="5" s="1"/>
  <c r="G805" i="5"/>
  <c r="I805" i="5" s="1"/>
  <c r="L805" i="5" s="1"/>
  <c r="G804" i="5"/>
  <c r="I804" i="5" s="1"/>
  <c r="L804" i="5" s="1"/>
  <c r="G803" i="5"/>
  <c r="I803" i="5" s="1"/>
  <c r="L803" i="5" s="1"/>
  <c r="G802" i="5"/>
  <c r="I802" i="5" s="1"/>
  <c r="L802" i="5" s="1"/>
  <c r="G801" i="5"/>
  <c r="I801" i="5" s="1"/>
  <c r="L801" i="5" s="1"/>
  <c r="G800" i="5"/>
  <c r="I800" i="5" s="1"/>
  <c r="L800" i="5" s="1"/>
  <c r="G799" i="5"/>
  <c r="I799" i="5" s="1"/>
  <c r="L799" i="5" s="1"/>
  <c r="G798" i="5"/>
  <c r="I798" i="5" s="1"/>
  <c r="L798" i="5" s="1"/>
  <c r="G797" i="5"/>
  <c r="I797" i="5" s="1"/>
  <c r="L797" i="5" s="1"/>
  <c r="G796" i="5"/>
  <c r="I796" i="5" s="1"/>
  <c r="L796" i="5" s="1"/>
  <c r="G795" i="5"/>
  <c r="I795" i="5" s="1"/>
  <c r="L795" i="5" s="1"/>
  <c r="G794" i="5"/>
  <c r="I794" i="5" s="1"/>
  <c r="L794" i="5" s="1"/>
  <c r="G793" i="5"/>
  <c r="I793" i="5" s="1"/>
  <c r="L793" i="5" s="1"/>
  <c r="G792" i="5"/>
  <c r="I792" i="5" s="1"/>
  <c r="L792" i="5" s="1"/>
  <c r="G791" i="5"/>
  <c r="I791" i="5" s="1"/>
  <c r="L791" i="5" s="1"/>
  <c r="G790" i="5"/>
  <c r="I790" i="5" s="1"/>
  <c r="L790" i="5" s="1"/>
  <c r="G789" i="5"/>
  <c r="I789" i="5" s="1"/>
  <c r="L789" i="5" s="1"/>
  <c r="G788" i="5"/>
  <c r="I788" i="5" s="1"/>
  <c r="L788" i="5" s="1"/>
  <c r="G787" i="5"/>
  <c r="I787" i="5" s="1"/>
  <c r="L787" i="5" s="1"/>
  <c r="G786" i="5"/>
  <c r="I786" i="5" s="1"/>
  <c r="L786" i="5" s="1"/>
  <c r="G785" i="5"/>
  <c r="I785" i="5" s="1"/>
  <c r="L785" i="5" s="1"/>
  <c r="G784" i="5"/>
  <c r="I784" i="5" s="1"/>
  <c r="L784" i="5" s="1"/>
  <c r="G783" i="5"/>
  <c r="I783" i="5" s="1"/>
  <c r="L783" i="5" s="1"/>
  <c r="G782" i="5"/>
  <c r="I782" i="5" s="1"/>
  <c r="L782" i="5" s="1"/>
  <c r="G781" i="5"/>
  <c r="I781" i="5" s="1"/>
  <c r="L781" i="5" s="1"/>
  <c r="G780" i="5"/>
  <c r="I780" i="5" s="1"/>
  <c r="L780" i="5" s="1"/>
  <c r="G779" i="5"/>
  <c r="I779" i="5" s="1"/>
  <c r="L779" i="5" s="1"/>
  <c r="G778" i="5"/>
  <c r="I778" i="5" s="1"/>
  <c r="L778" i="5" s="1"/>
  <c r="G777" i="5"/>
  <c r="I777" i="5" s="1"/>
  <c r="L777" i="5" s="1"/>
  <c r="G776" i="5"/>
  <c r="I776" i="5" s="1"/>
  <c r="L776" i="5" s="1"/>
  <c r="G775" i="5"/>
  <c r="I775" i="5" s="1"/>
  <c r="L775" i="5" s="1"/>
  <c r="G774" i="5"/>
  <c r="I774" i="5" s="1"/>
  <c r="L774" i="5" s="1"/>
  <c r="G773" i="5"/>
  <c r="I773" i="5" s="1"/>
  <c r="L773" i="5" s="1"/>
  <c r="G772" i="5"/>
  <c r="I772" i="5" s="1"/>
  <c r="L772" i="5" s="1"/>
  <c r="G769" i="5"/>
  <c r="I769" i="5" s="1"/>
  <c r="L769" i="5" s="1"/>
  <c r="G771" i="5"/>
  <c r="I771" i="5" s="1"/>
  <c r="L771" i="5" s="1"/>
  <c r="G770" i="5"/>
  <c r="I770" i="5" s="1"/>
  <c r="L770" i="5" s="1"/>
  <c r="G768" i="5"/>
  <c r="I768" i="5" s="1"/>
  <c r="L768" i="5" s="1"/>
  <c r="G767" i="5"/>
  <c r="I767" i="5" s="1"/>
  <c r="L767" i="5" s="1"/>
  <c r="G766" i="5"/>
  <c r="I766" i="5" s="1"/>
  <c r="L766" i="5" s="1"/>
  <c r="G765" i="5"/>
  <c r="I765" i="5" s="1"/>
  <c r="L765" i="5" s="1"/>
  <c r="G764" i="5"/>
  <c r="I764" i="5" s="1"/>
  <c r="L764" i="5" s="1"/>
  <c r="G763" i="5"/>
  <c r="I763" i="5" s="1"/>
  <c r="L763" i="5" s="1"/>
  <c r="G762" i="5"/>
  <c r="I762" i="5" s="1"/>
  <c r="L762" i="5" s="1"/>
  <c r="G761" i="5"/>
  <c r="I761" i="5" s="1"/>
  <c r="L761" i="5" s="1"/>
  <c r="G760" i="5"/>
  <c r="I760" i="5" s="1"/>
  <c r="L760" i="5" s="1"/>
  <c r="G759" i="5"/>
  <c r="I759" i="5" s="1"/>
  <c r="L759" i="5" s="1"/>
  <c r="G758" i="5"/>
  <c r="I758" i="5" s="1"/>
  <c r="L758" i="5" s="1"/>
  <c r="G757" i="5"/>
  <c r="I757" i="5" s="1"/>
  <c r="L757" i="5" s="1"/>
  <c r="G756" i="5"/>
  <c r="I756" i="5" s="1"/>
  <c r="L756" i="5" s="1"/>
  <c r="G755" i="5"/>
  <c r="I755" i="5" s="1"/>
  <c r="L755" i="5" s="1"/>
  <c r="G754" i="5"/>
  <c r="I754" i="5" s="1"/>
  <c r="L754" i="5" s="1"/>
  <c r="G753" i="5"/>
  <c r="I753" i="5" s="1"/>
  <c r="L753" i="5" s="1"/>
  <c r="G752" i="5"/>
  <c r="I752" i="5" s="1"/>
  <c r="L752" i="5" s="1"/>
  <c r="G751" i="5"/>
  <c r="I751" i="5" s="1"/>
  <c r="L751" i="5" s="1"/>
  <c r="G750" i="5"/>
  <c r="I750" i="5" s="1"/>
  <c r="L750" i="5" s="1"/>
  <c r="G749" i="5"/>
  <c r="I749" i="5" s="1"/>
  <c r="L749" i="5" s="1"/>
  <c r="G748" i="5"/>
  <c r="I748" i="5" s="1"/>
  <c r="L748" i="5" s="1"/>
  <c r="G747" i="5"/>
  <c r="I747" i="5" s="1"/>
  <c r="L747" i="5" s="1"/>
  <c r="G746" i="5"/>
  <c r="I746" i="5" s="1"/>
  <c r="L746" i="5" s="1"/>
  <c r="G745" i="5"/>
  <c r="I745" i="5" s="1"/>
  <c r="L745" i="5" s="1"/>
  <c r="G744" i="5"/>
  <c r="I744" i="5" s="1"/>
  <c r="L744" i="5" s="1"/>
  <c r="G743" i="5"/>
  <c r="I743" i="5" s="1"/>
  <c r="L743" i="5" s="1"/>
  <c r="G742" i="5"/>
  <c r="I742" i="5" s="1"/>
  <c r="L742" i="5" s="1"/>
  <c r="G741" i="5"/>
  <c r="I741" i="5" s="1"/>
  <c r="L741" i="5" s="1"/>
  <c r="G740" i="5"/>
  <c r="I740" i="5" s="1"/>
  <c r="L740" i="5" s="1"/>
  <c r="G739" i="5"/>
  <c r="I739" i="5" s="1"/>
  <c r="L739" i="5" s="1"/>
  <c r="G738" i="5"/>
  <c r="I738" i="5" s="1"/>
  <c r="L738" i="5" s="1"/>
  <c r="G737" i="5"/>
  <c r="I737" i="5" s="1"/>
  <c r="L737" i="5" s="1"/>
  <c r="G736" i="5"/>
  <c r="I736" i="5" s="1"/>
  <c r="L736" i="5" s="1"/>
  <c r="G735" i="5"/>
  <c r="I735" i="5" s="1"/>
  <c r="L735" i="5" s="1"/>
  <c r="G734" i="5"/>
  <c r="I734" i="5" s="1"/>
  <c r="L734" i="5" s="1"/>
  <c r="G733" i="5"/>
  <c r="I733" i="5" s="1"/>
  <c r="L733" i="5" s="1"/>
  <c r="G732" i="5"/>
  <c r="I732" i="5" s="1"/>
  <c r="L732" i="5" s="1"/>
  <c r="G731" i="5"/>
  <c r="I731" i="5" s="1"/>
  <c r="L731" i="5" s="1"/>
  <c r="G730" i="5"/>
  <c r="I730" i="5" s="1"/>
  <c r="L730" i="5" s="1"/>
  <c r="G729" i="5"/>
  <c r="I729" i="5" s="1"/>
  <c r="L729" i="5" s="1"/>
  <c r="G728" i="5"/>
  <c r="I728" i="5" s="1"/>
  <c r="L728" i="5" s="1"/>
  <c r="G727" i="5"/>
  <c r="I727" i="5" s="1"/>
  <c r="L727" i="5" s="1"/>
  <c r="G726" i="5"/>
  <c r="I726" i="5" s="1"/>
  <c r="L726" i="5" s="1"/>
  <c r="G725" i="5"/>
  <c r="I725" i="5" s="1"/>
  <c r="L725" i="5" s="1"/>
  <c r="G724" i="5"/>
  <c r="I724" i="5" s="1"/>
  <c r="L724" i="5" s="1"/>
  <c r="G723" i="5"/>
  <c r="I723" i="5" s="1"/>
  <c r="L723" i="5" s="1"/>
  <c r="G722" i="5"/>
  <c r="I722" i="5" s="1"/>
  <c r="L722" i="5" s="1"/>
  <c r="G721" i="5"/>
  <c r="I721" i="5" s="1"/>
  <c r="L721" i="5" s="1"/>
  <c r="G720" i="5"/>
  <c r="I720" i="5" s="1"/>
  <c r="L720" i="5" s="1"/>
  <c r="G719" i="5"/>
  <c r="I719" i="5" s="1"/>
  <c r="L719" i="5" s="1"/>
  <c r="G718" i="5"/>
  <c r="I718" i="5" s="1"/>
  <c r="L718" i="5" s="1"/>
  <c r="G717" i="5"/>
  <c r="I717" i="5" s="1"/>
  <c r="L717" i="5" s="1"/>
  <c r="G716" i="5"/>
  <c r="I716" i="5" s="1"/>
  <c r="L716" i="5" s="1"/>
  <c r="G715" i="5"/>
  <c r="I715" i="5" s="1"/>
  <c r="L715" i="5" s="1"/>
  <c r="G714" i="5"/>
  <c r="I714" i="5" s="1"/>
  <c r="L714" i="5" s="1"/>
  <c r="G713" i="5"/>
  <c r="I713" i="5" s="1"/>
  <c r="L713" i="5" s="1"/>
  <c r="G712" i="5"/>
  <c r="I712" i="5" s="1"/>
  <c r="L712" i="5" s="1"/>
  <c r="G711" i="5"/>
  <c r="I711" i="5" s="1"/>
  <c r="L711" i="5" s="1"/>
  <c r="G710" i="5"/>
  <c r="I710" i="5" s="1"/>
  <c r="L710" i="5" s="1"/>
  <c r="G709" i="5"/>
  <c r="I709" i="5" s="1"/>
  <c r="L709" i="5" s="1"/>
  <c r="G708" i="5"/>
  <c r="I708" i="5" s="1"/>
  <c r="L708" i="5" s="1"/>
  <c r="G707" i="5"/>
  <c r="I707" i="5" s="1"/>
  <c r="L707" i="5" s="1"/>
  <c r="G706" i="5"/>
  <c r="I706" i="5" s="1"/>
  <c r="L706" i="5" s="1"/>
  <c r="G705" i="5"/>
  <c r="I705" i="5" s="1"/>
  <c r="L705" i="5" s="1"/>
  <c r="G704" i="5"/>
  <c r="I704" i="5" s="1"/>
  <c r="L704" i="5" s="1"/>
  <c r="G703" i="5"/>
  <c r="I703" i="5" s="1"/>
  <c r="L703" i="5" s="1"/>
  <c r="G702" i="5"/>
  <c r="I702" i="5" s="1"/>
  <c r="L702" i="5" s="1"/>
  <c r="G701" i="5"/>
  <c r="I701" i="5" s="1"/>
  <c r="L701" i="5" s="1"/>
  <c r="G700" i="5"/>
  <c r="I700" i="5" s="1"/>
  <c r="L700" i="5" s="1"/>
  <c r="G699" i="5"/>
  <c r="I699" i="5" s="1"/>
  <c r="L699" i="5" s="1"/>
  <c r="G698" i="5"/>
  <c r="I698" i="5" s="1"/>
  <c r="L698" i="5" s="1"/>
  <c r="G697" i="5"/>
  <c r="I697" i="5" s="1"/>
  <c r="L697" i="5" s="1"/>
  <c r="G696" i="5"/>
  <c r="I696" i="5" s="1"/>
  <c r="L696" i="5" s="1"/>
  <c r="G695" i="5"/>
  <c r="I695" i="5" s="1"/>
  <c r="L695" i="5" s="1"/>
  <c r="G694" i="5"/>
  <c r="I694" i="5" s="1"/>
  <c r="L694" i="5" s="1"/>
  <c r="G693" i="5"/>
  <c r="I693" i="5" s="1"/>
  <c r="L693" i="5" s="1"/>
  <c r="G692" i="5"/>
  <c r="I692" i="5" s="1"/>
  <c r="L692" i="5" s="1"/>
  <c r="G691" i="5"/>
  <c r="I691" i="5" s="1"/>
  <c r="L691" i="5" s="1"/>
  <c r="G690" i="5"/>
  <c r="I690" i="5" s="1"/>
  <c r="L690" i="5" s="1"/>
  <c r="G689" i="5"/>
  <c r="I689" i="5" s="1"/>
  <c r="L689" i="5" s="1"/>
  <c r="G686" i="5"/>
  <c r="I686" i="5" s="1"/>
  <c r="L686" i="5" s="1"/>
  <c r="G688" i="5"/>
  <c r="I688" i="5" s="1"/>
  <c r="L688" i="5" s="1"/>
  <c r="G687" i="5"/>
  <c r="I687" i="5" s="1"/>
  <c r="L687" i="5" s="1"/>
  <c r="G685" i="5"/>
  <c r="I685" i="5" s="1"/>
  <c r="L685" i="5" s="1"/>
  <c r="G684" i="5"/>
  <c r="I684" i="5" s="1"/>
  <c r="L684" i="5" s="1"/>
  <c r="G683" i="5"/>
  <c r="I683" i="5" s="1"/>
  <c r="L683" i="5" s="1"/>
  <c r="G682" i="5"/>
  <c r="I682" i="5" s="1"/>
  <c r="L682" i="5" s="1"/>
  <c r="G681" i="5"/>
  <c r="I681" i="5" s="1"/>
  <c r="L681" i="5" s="1"/>
  <c r="G680" i="5"/>
  <c r="I680" i="5" s="1"/>
  <c r="L680" i="5" s="1"/>
  <c r="G679" i="5"/>
  <c r="I679" i="5" s="1"/>
  <c r="L679" i="5" s="1"/>
  <c r="G678" i="5"/>
  <c r="I678" i="5" s="1"/>
  <c r="L678" i="5" s="1"/>
  <c r="G677" i="5"/>
  <c r="I677" i="5" s="1"/>
  <c r="L677" i="5" s="1"/>
  <c r="G676" i="5"/>
  <c r="I676" i="5" s="1"/>
  <c r="L676" i="5" s="1"/>
  <c r="G675" i="5"/>
  <c r="I675" i="5" s="1"/>
  <c r="L675" i="5" s="1"/>
  <c r="G674" i="5"/>
  <c r="I674" i="5" s="1"/>
  <c r="L674" i="5" s="1"/>
  <c r="G673" i="5"/>
  <c r="I673" i="5" s="1"/>
  <c r="L673" i="5" s="1"/>
  <c r="G672" i="5"/>
  <c r="I672" i="5" s="1"/>
  <c r="L672" i="5" s="1"/>
  <c r="G671" i="5"/>
  <c r="I671" i="5" s="1"/>
  <c r="L671" i="5" s="1"/>
  <c r="G670" i="5"/>
  <c r="I670" i="5" s="1"/>
  <c r="L670" i="5" s="1"/>
  <c r="G669" i="5"/>
  <c r="I669" i="5" s="1"/>
  <c r="L669" i="5" s="1"/>
  <c r="G668" i="5"/>
  <c r="I668" i="5" s="1"/>
  <c r="L668" i="5" s="1"/>
  <c r="G667" i="5"/>
  <c r="I667" i="5" s="1"/>
  <c r="L667" i="5" s="1"/>
  <c r="G666" i="5"/>
  <c r="I666" i="5" s="1"/>
  <c r="L666" i="5" s="1"/>
  <c r="G665" i="5"/>
  <c r="I665" i="5" s="1"/>
  <c r="L665" i="5" s="1"/>
  <c r="G664" i="5"/>
  <c r="I664" i="5" s="1"/>
  <c r="L664" i="5" s="1"/>
  <c r="G663" i="5"/>
  <c r="I663" i="5" s="1"/>
  <c r="L663" i="5" s="1"/>
  <c r="G662" i="5"/>
  <c r="I662" i="5" s="1"/>
  <c r="L662" i="5" s="1"/>
  <c r="G661" i="5"/>
  <c r="I661" i="5" s="1"/>
  <c r="L661" i="5" s="1"/>
  <c r="G660" i="5"/>
  <c r="I660" i="5" s="1"/>
  <c r="L660" i="5" s="1"/>
  <c r="G659" i="5"/>
  <c r="I659" i="5" s="1"/>
  <c r="L659" i="5" s="1"/>
  <c r="G658" i="5"/>
  <c r="I658" i="5" s="1"/>
  <c r="L658" i="5" s="1"/>
  <c r="G657" i="5"/>
  <c r="I657" i="5" s="1"/>
  <c r="L657" i="5" s="1"/>
  <c r="G656" i="5"/>
  <c r="I656" i="5" s="1"/>
  <c r="L656" i="5" s="1"/>
  <c r="G655" i="5"/>
  <c r="I655" i="5" s="1"/>
  <c r="L655" i="5" s="1"/>
  <c r="G654" i="5"/>
  <c r="I654" i="5" s="1"/>
  <c r="L654" i="5" s="1"/>
  <c r="G653" i="5"/>
  <c r="I653" i="5" s="1"/>
  <c r="L653" i="5" s="1"/>
  <c r="G652" i="5"/>
  <c r="I652" i="5" s="1"/>
  <c r="L652" i="5" s="1"/>
  <c r="G651" i="5"/>
  <c r="I651" i="5" s="1"/>
  <c r="L651" i="5" s="1"/>
  <c r="G650" i="5"/>
  <c r="I650" i="5" s="1"/>
  <c r="L650" i="5" s="1"/>
  <c r="G649" i="5"/>
  <c r="I649" i="5" s="1"/>
  <c r="L649" i="5" s="1"/>
  <c r="G648" i="5"/>
  <c r="I648" i="5" s="1"/>
  <c r="L648" i="5" s="1"/>
  <c r="G647" i="5"/>
  <c r="I647" i="5" s="1"/>
  <c r="L647" i="5" s="1"/>
  <c r="G646" i="5"/>
  <c r="I646" i="5" s="1"/>
  <c r="L646" i="5" s="1"/>
  <c r="G645" i="5"/>
  <c r="I645" i="5" s="1"/>
  <c r="L645" i="5" s="1"/>
  <c r="G644" i="5"/>
  <c r="I644" i="5" s="1"/>
  <c r="L644" i="5" s="1"/>
  <c r="G643" i="5"/>
  <c r="I643" i="5" s="1"/>
  <c r="L643" i="5" s="1"/>
  <c r="G642" i="5"/>
  <c r="I642" i="5" s="1"/>
  <c r="L642" i="5" s="1"/>
  <c r="G641" i="5"/>
  <c r="I641" i="5" s="1"/>
  <c r="L641" i="5" s="1"/>
  <c r="G640" i="5"/>
  <c r="I640" i="5" s="1"/>
  <c r="L640" i="5" s="1"/>
  <c r="G639" i="5"/>
  <c r="I639" i="5" s="1"/>
  <c r="L639" i="5" s="1"/>
  <c r="G638" i="5"/>
  <c r="I638" i="5" s="1"/>
  <c r="L638" i="5" s="1"/>
  <c r="G637" i="5"/>
  <c r="I637" i="5" s="1"/>
  <c r="L637" i="5" s="1"/>
  <c r="G636" i="5"/>
  <c r="I636" i="5" s="1"/>
  <c r="L636" i="5" s="1"/>
  <c r="G635" i="5"/>
  <c r="I635" i="5" s="1"/>
  <c r="L635" i="5" s="1"/>
  <c r="G634" i="5"/>
  <c r="I634" i="5" s="1"/>
  <c r="L634" i="5" s="1"/>
  <c r="G633" i="5"/>
  <c r="I633" i="5" s="1"/>
  <c r="L633" i="5" s="1"/>
  <c r="G632" i="5"/>
  <c r="I632" i="5" s="1"/>
  <c r="L632" i="5" s="1"/>
  <c r="G631" i="5"/>
  <c r="I631" i="5" s="1"/>
  <c r="L631" i="5" s="1"/>
  <c r="G630" i="5"/>
  <c r="I630" i="5" s="1"/>
  <c r="L630" i="5" s="1"/>
  <c r="G629" i="5"/>
  <c r="I629" i="5" s="1"/>
  <c r="L629" i="5" s="1"/>
  <c r="G628" i="5"/>
  <c r="I628" i="5" s="1"/>
  <c r="L628" i="5" s="1"/>
  <c r="G627" i="5"/>
  <c r="I627" i="5" s="1"/>
  <c r="L627" i="5" s="1"/>
  <c r="G626" i="5"/>
  <c r="I626" i="5" s="1"/>
  <c r="L626" i="5" s="1"/>
  <c r="G625" i="5"/>
  <c r="I625" i="5" s="1"/>
  <c r="L625" i="5" s="1"/>
  <c r="G624" i="5"/>
  <c r="I624" i="5" s="1"/>
  <c r="L624" i="5" s="1"/>
  <c r="G623" i="5"/>
  <c r="I623" i="5" s="1"/>
  <c r="L623" i="5" s="1"/>
  <c r="G622" i="5"/>
  <c r="I622" i="5" s="1"/>
  <c r="L622" i="5" s="1"/>
  <c r="G621" i="5"/>
  <c r="I621" i="5" s="1"/>
  <c r="L621" i="5" s="1"/>
  <c r="G620" i="5"/>
  <c r="I620" i="5" s="1"/>
  <c r="L620" i="5" s="1"/>
  <c r="G619" i="5"/>
  <c r="I619" i="5" s="1"/>
  <c r="L619" i="5" s="1"/>
  <c r="G618" i="5"/>
  <c r="I618" i="5" s="1"/>
  <c r="L618" i="5" s="1"/>
  <c r="G617" i="5"/>
  <c r="I617" i="5" s="1"/>
  <c r="L617" i="5" s="1"/>
  <c r="G616" i="5"/>
  <c r="I616" i="5" s="1"/>
  <c r="L616" i="5" s="1"/>
  <c r="G615" i="5"/>
  <c r="I615" i="5" s="1"/>
  <c r="L615" i="5" s="1"/>
  <c r="G614" i="5"/>
  <c r="I614" i="5" s="1"/>
  <c r="L614" i="5" s="1"/>
  <c r="G613" i="5"/>
  <c r="I613" i="5" s="1"/>
  <c r="L613" i="5" s="1"/>
  <c r="G612" i="5"/>
  <c r="I612" i="5" s="1"/>
  <c r="L612" i="5" s="1"/>
  <c r="G611" i="5"/>
  <c r="I611" i="5" s="1"/>
  <c r="L611" i="5" s="1"/>
  <c r="G610" i="5"/>
  <c r="I610" i="5" s="1"/>
  <c r="L610" i="5" s="1"/>
  <c r="G609" i="5"/>
  <c r="I609" i="5" s="1"/>
  <c r="L609" i="5" s="1"/>
  <c r="G608" i="5"/>
  <c r="I608" i="5" s="1"/>
  <c r="L608" i="5" s="1"/>
  <c r="G607" i="5"/>
  <c r="I607" i="5" s="1"/>
  <c r="L607" i="5" s="1"/>
  <c r="G606" i="5"/>
  <c r="I606" i="5" s="1"/>
  <c r="L606" i="5" s="1"/>
  <c r="G605" i="5"/>
  <c r="I605" i="5" s="1"/>
  <c r="L605" i="5" s="1"/>
  <c r="G604" i="5"/>
  <c r="I604" i="5" s="1"/>
  <c r="L604" i="5" s="1"/>
  <c r="G603" i="5"/>
  <c r="I603" i="5" s="1"/>
  <c r="L603" i="5" s="1"/>
  <c r="G602" i="5"/>
  <c r="I602" i="5" s="1"/>
  <c r="L602" i="5" s="1"/>
  <c r="G601" i="5"/>
  <c r="I601" i="5" s="1"/>
  <c r="L601" i="5" s="1"/>
  <c r="G600" i="5"/>
  <c r="I600" i="5" s="1"/>
  <c r="L600" i="5" s="1"/>
  <c r="G599" i="5"/>
  <c r="I599" i="5" s="1"/>
  <c r="L599" i="5" s="1"/>
  <c r="G598" i="5"/>
  <c r="I598" i="5" s="1"/>
  <c r="L598" i="5" s="1"/>
  <c r="G597" i="5"/>
  <c r="I597" i="5" s="1"/>
  <c r="L597" i="5" s="1"/>
  <c r="G596" i="5"/>
  <c r="I596" i="5" s="1"/>
  <c r="L596" i="5" s="1"/>
  <c r="G595" i="5"/>
  <c r="I595" i="5" s="1"/>
  <c r="L595" i="5" s="1"/>
  <c r="G594" i="5"/>
  <c r="I594" i="5" s="1"/>
  <c r="L594" i="5" s="1"/>
  <c r="G593" i="5"/>
  <c r="I593" i="5" s="1"/>
  <c r="L593" i="5" s="1"/>
  <c r="G592" i="5"/>
  <c r="I592" i="5" s="1"/>
  <c r="L592" i="5" s="1"/>
  <c r="G591" i="5"/>
  <c r="I591" i="5" s="1"/>
  <c r="L591" i="5" s="1"/>
  <c r="G590" i="5"/>
  <c r="I590" i="5" s="1"/>
  <c r="L590" i="5" s="1"/>
  <c r="G589" i="5"/>
  <c r="I589" i="5" s="1"/>
  <c r="L589" i="5" s="1"/>
  <c r="G588" i="5"/>
  <c r="I588" i="5" s="1"/>
  <c r="L588" i="5" s="1"/>
  <c r="G587" i="5"/>
  <c r="I587" i="5" s="1"/>
  <c r="L587" i="5" s="1"/>
  <c r="G586" i="5"/>
  <c r="I586" i="5" s="1"/>
  <c r="L586" i="5" s="1"/>
  <c r="G585" i="5"/>
  <c r="I585" i="5" s="1"/>
  <c r="L585" i="5" s="1"/>
  <c r="G584" i="5"/>
  <c r="I584" i="5" s="1"/>
  <c r="L584" i="5" s="1"/>
  <c r="G583" i="5"/>
  <c r="I583" i="5" s="1"/>
  <c r="L583" i="5" s="1"/>
  <c r="G582" i="5"/>
  <c r="I582" i="5" s="1"/>
  <c r="L582" i="5" s="1"/>
  <c r="G581" i="5"/>
  <c r="I581" i="5" s="1"/>
  <c r="L581" i="5" s="1"/>
  <c r="G580" i="5"/>
  <c r="I580" i="5" s="1"/>
  <c r="L580" i="5" s="1"/>
  <c r="G579" i="5"/>
  <c r="I579" i="5" s="1"/>
  <c r="L579" i="5" s="1"/>
  <c r="G578" i="5"/>
  <c r="I578" i="5" s="1"/>
  <c r="L578" i="5" s="1"/>
  <c r="G577" i="5"/>
  <c r="I577" i="5" s="1"/>
  <c r="L577" i="5" s="1"/>
  <c r="G576" i="5"/>
  <c r="I576" i="5" s="1"/>
  <c r="L576" i="5" s="1"/>
  <c r="G575" i="5"/>
  <c r="I575" i="5" s="1"/>
  <c r="L575" i="5" s="1"/>
  <c r="G574" i="5"/>
  <c r="I574" i="5" s="1"/>
  <c r="L574" i="5" s="1"/>
  <c r="G573" i="5"/>
  <c r="I573" i="5" s="1"/>
  <c r="L573" i="5" s="1"/>
  <c r="G572" i="5"/>
  <c r="I572" i="5" s="1"/>
  <c r="L572" i="5" s="1"/>
  <c r="G571" i="5"/>
  <c r="I571" i="5" s="1"/>
  <c r="L571" i="5" s="1"/>
  <c r="G570" i="5"/>
  <c r="I570" i="5" s="1"/>
  <c r="L570" i="5" s="1"/>
  <c r="G569" i="5"/>
  <c r="I569" i="5" s="1"/>
  <c r="L569" i="5" s="1"/>
  <c r="G568" i="5"/>
  <c r="I568" i="5" s="1"/>
  <c r="L568" i="5" s="1"/>
  <c r="G567" i="5"/>
  <c r="I567" i="5" s="1"/>
  <c r="L567" i="5" s="1"/>
  <c r="G566" i="5"/>
  <c r="I566" i="5" s="1"/>
  <c r="L566" i="5" s="1"/>
  <c r="G565" i="5"/>
  <c r="I565" i="5" s="1"/>
  <c r="L565" i="5" s="1"/>
  <c r="G563" i="5"/>
  <c r="I563" i="5" s="1"/>
  <c r="L563" i="5" s="1"/>
  <c r="G564" i="5"/>
  <c r="I564" i="5" s="1"/>
  <c r="L564" i="5" s="1"/>
  <c r="G562" i="5"/>
  <c r="I562" i="5" s="1"/>
  <c r="L562" i="5" s="1"/>
  <c r="G561" i="5"/>
  <c r="I561" i="5" s="1"/>
  <c r="L561" i="5" s="1"/>
  <c r="G560" i="5"/>
  <c r="I560" i="5" s="1"/>
  <c r="L560" i="5" s="1"/>
  <c r="G559" i="5"/>
  <c r="I559" i="5" s="1"/>
  <c r="L559" i="5" s="1"/>
  <c r="G558" i="5"/>
  <c r="I558" i="5" s="1"/>
  <c r="L558" i="5" s="1"/>
  <c r="G557" i="5"/>
  <c r="I557" i="5" s="1"/>
  <c r="L557" i="5" s="1"/>
  <c r="G556" i="5"/>
  <c r="I556" i="5" s="1"/>
  <c r="L556" i="5" s="1"/>
  <c r="G555" i="5"/>
  <c r="I555" i="5" s="1"/>
  <c r="L555" i="5" s="1"/>
  <c r="G554" i="5"/>
  <c r="I554" i="5" s="1"/>
  <c r="L554" i="5" s="1"/>
  <c r="G553" i="5"/>
  <c r="I553" i="5" s="1"/>
  <c r="L553" i="5" s="1"/>
  <c r="G552" i="5"/>
  <c r="I552" i="5" s="1"/>
  <c r="L552" i="5" s="1"/>
  <c r="G551" i="5"/>
  <c r="I551" i="5" s="1"/>
  <c r="L551" i="5" s="1"/>
  <c r="G550" i="5"/>
  <c r="I550" i="5" s="1"/>
  <c r="L550" i="5" s="1"/>
  <c r="G549" i="5"/>
  <c r="I549" i="5" s="1"/>
  <c r="L549" i="5" s="1"/>
  <c r="G548" i="5"/>
  <c r="I548" i="5" s="1"/>
  <c r="L548" i="5" s="1"/>
  <c r="G547" i="5"/>
  <c r="I547" i="5" s="1"/>
  <c r="L547" i="5" s="1"/>
  <c r="G546" i="5"/>
  <c r="I546" i="5" s="1"/>
  <c r="L546" i="5" s="1"/>
  <c r="G545" i="5"/>
  <c r="I545" i="5" s="1"/>
  <c r="L545" i="5" s="1"/>
  <c r="G544" i="5"/>
  <c r="I544" i="5" s="1"/>
  <c r="L544" i="5" s="1"/>
  <c r="G543" i="5"/>
  <c r="I543" i="5" s="1"/>
  <c r="L543" i="5" s="1"/>
  <c r="G542" i="5"/>
  <c r="I542" i="5" s="1"/>
  <c r="L542" i="5" s="1"/>
  <c r="G541" i="5"/>
  <c r="I541" i="5" s="1"/>
  <c r="L541" i="5" s="1"/>
  <c r="G540" i="5"/>
  <c r="I540" i="5" s="1"/>
  <c r="L540" i="5" s="1"/>
  <c r="G539" i="5"/>
  <c r="I539" i="5" s="1"/>
  <c r="L539" i="5" s="1"/>
  <c r="G538" i="5"/>
  <c r="I538" i="5" s="1"/>
  <c r="L538" i="5" s="1"/>
  <c r="G537" i="5"/>
  <c r="I537" i="5" s="1"/>
  <c r="L537" i="5" s="1"/>
  <c r="G536" i="5"/>
  <c r="I536" i="5" s="1"/>
  <c r="L536" i="5" s="1"/>
  <c r="G535" i="5"/>
  <c r="I535" i="5" s="1"/>
  <c r="L535" i="5" s="1"/>
  <c r="G534" i="5"/>
  <c r="I534" i="5" s="1"/>
  <c r="L534" i="5" s="1"/>
  <c r="G533" i="5"/>
  <c r="I533" i="5" s="1"/>
  <c r="L533" i="5" s="1"/>
  <c r="G532" i="5"/>
  <c r="I532" i="5" s="1"/>
  <c r="L532" i="5" s="1"/>
  <c r="G531" i="5"/>
  <c r="I531" i="5" s="1"/>
  <c r="L531" i="5" s="1"/>
  <c r="G530" i="5"/>
  <c r="I530" i="5" s="1"/>
  <c r="L530" i="5" s="1"/>
  <c r="G529" i="5"/>
  <c r="I529" i="5" s="1"/>
  <c r="L529" i="5" s="1"/>
  <c r="G528" i="5"/>
  <c r="I528" i="5" s="1"/>
  <c r="L528" i="5" s="1"/>
  <c r="G527" i="5"/>
  <c r="I527" i="5" s="1"/>
  <c r="L527" i="5" s="1"/>
  <c r="G526" i="5"/>
  <c r="I526" i="5" s="1"/>
  <c r="L526" i="5" s="1"/>
  <c r="G525" i="5"/>
  <c r="I525" i="5" s="1"/>
  <c r="L525" i="5" s="1"/>
  <c r="G524" i="5"/>
  <c r="I524" i="5" s="1"/>
  <c r="L524" i="5" s="1"/>
  <c r="G523" i="5"/>
  <c r="I523" i="5" s="1"/>
  <c r="L523" i="5" s="1"/>
  <c r="G522" i="5"/>
  <c r="I522" i="5" s="1"/>
  <c r="L522" i="5" s="1"/>
  <c r="G521" i="5"/>
  <c r="I521" i="5" s="1"/>
  <c r="L521" i="5" s="1"/>
  <c r="G520" i="5"/>
  <c r="I520" i="5" s="1"/>
  <c r="L520" i="5" s="1"/>
  <c r="G519" i="5"/>
  <c r="I519" i="5" s="1"/>
  <c r="L519" i="5" s="1"/>
  <c r="G518" i="5"/>
  <c r="I518" i="5" s="1"/>
  <c r="L518" i="5" s="1"/>
  <c r="G517" i="5"/>
  <c r="I517" i="5" s="1"/>
  <c r="L517" i="5" s="1"/>
  <c r="G516" i="5"/>
  <c r="I516" i="5" s="1"/>
  <c r="L516" i="5" s="1"/>
  <c r="G515" i="5"/>
  <c r="I515" i="5" s="1"/>
  <c r="L515" i="5" s="1"/>
  <c r="G514" i="5"/>
  <c r="I514" i="5" s="1"/>
  <c r="L514" i="5" s="1"/>
  <c r="G513" i="5"/>
  <c r="I513" i="5" s="1"/>
  <c r="L513" i="5" s="1"/>
  <c r="G512" i="5"/>
  <c r="I512" i="5" s="1"/>
  <c r="L512" i="5" s="1"/>
  <c r="G511" i="5"/>
  <c r="I511" i="5" s="1"/>
  <c r="L511" i="5" s="1"/>
  <c r="G510" i="5"/>
  <c r="I510" i="5" s="1"/>
  <c r="L510" i="5" s="1"/>
  <c r="G509" i="5"/>
  <c r="I509" i="5" s="1"/>
  <c r="L509" i="5" s="1"/>
  <c r="G508" i="5"/>
  <c r="I508" i="5" s="1"/>
  <c r="L508" i="5" s="1"/>
  <c r="G507" i="5"/>
  <c r="I507" i="5" s="1"/>
  <c r="L507" i="5" s="1"/>
  <c r="G506" i="5"/>
  <c r="I506" i="5" s="1"/>
  <c r="L506" i="5" s="1"/>
  <c r="G505" i="5"/>
  <c r="I505" i="5" s="1"/>
  <c r="L505" i="5" s="1"/>
  <c r="G504" i="5"/>
  <c r="I504" i="5" s="1"/>
  <c r="L504" i="5" s="1"/>
  <c r="G503" i="5"/>
  <c r="I503" i="5" s="1"/>
  <c r="L503" i="5" s="1"/>
  <c r="G502" i="5"/>
  <c r="I502" i="5" s="1"/>
  <c r="L502" i="5" s="1"/>
  <c r="G501" i="5"/>
  <c r="I501" i="5" s="1"/>
  <c r="L501" i="5" s="1"/>
  <c r="G500" i="5"/>
  <c r="I500" i="5" s="1"/>
  <c r="L500" i="5" s="1"/>
  <c r="G499" i="5"/>
  <c r="I499" i="5" s="1"/>
  <c r="L499" i="5" s="1"/>
  <c r="G498" i="5"/>
  <c r="I498" i="5" s="1"/>
  <c r="L498" i="5" s="1"/>
  <c r="G497" i="5"/>
  <c r="I497" i="5" s="1"/>
  <c r="L497" i="5" s="1"/>
  <c r="G496" i="5"/>
  <c r="I496" i="5" s="1"/>
  <c r="L496" i="5" s="1"/>
  <c r="G495" i="5"/>
  <c r="I495" i="5" s="1"/>
  <c r="L495" i="5" s="1"/>
  <c r="G494" i="5"/>
  <c r="I494" i="5" s="1"/>
  <c r="L494" i="5" s="1"/>
  <c r="G493" i="5"/>
  <c r="I493" i="5" s="1"/>
  <c r="L493" i="5" s="1"/>
  <c r="G492" i="5"/>
  <c r="I492" i="5" s="1"/>
  <c r="L492" i="5" s="1"/>
  <c r="G491" i="5"/>
  <c r="I491" i="5" s="1"/>
  <c r="L491" i="5" s="1"/>
  <c r="G490" i="5"/>
  <c r="I490" i="5" s="1"/>
  <c r="L490" i="5" s="1"/>
  <c r="G489" i="5"/>
  <c r="I489" i="5" s="1"/>
  <c r="L489" i="5" s="1"/>
  <c r="G488" i="5"/>
  <c r="I488" i="5" s="1"/>
  <c r="L488" i="5" s="1"/>
  <c r="G487" i="5"/>
  <c r="I487" i="5" s="1"/>
  <c r="L487" i="5" s="1"/>
  <c r="G486" i="5"/>
  <c r="I486" i="5" s="1"/>
  <c r="L486" i="5" s="1"/>
  <c r="G485" i="5"/>
  <c r="I485" i="5" s="1"/>
  <c r="L485" i="5" s="1"/>
  <c r="G484" i="5"/>
  <c r="I484" i="5" s="1"/>
  <c r="L484" i="5" s="1"/>
  <c r="G483" i="5"/>
  <c r="I483" i="5" s="1"/>
  <c r="L483" i="5" s="1"/>
  <c r="G482" i="5"/>
  <c r="I482" i="5" s="1"/>
  <c r="L482" i="5" s="1"/>
  <c r="G481" i="5"/>
  <c r="I481" i="5" s="1"/>
  <c r="L481" i="5" s="1"/>
  <c r="G480" i="5"/>
  <c r="I480" i="5" s="1"/>
  <c r="L480" i="5" s="1"/>
  <c r="G479" i="5"/>
  <c r="I479" i="5" s="1"/>
  <c r="L479" i="5" s="1"/>
  <c r="G478" i="5"/>
  <c r="I478" i="5" s="1"/>
  <c r="L478" i="5" s="1"/>
  <c r="G477" i="5"/>
  <c r="I477" i="5" s="1"/>
  <c r="L477" i="5" s="1"/>
  <c r="G476" i="5"/>
  <c r="I476" i="5" s="1"/>
  <c r="L476" i="5" s="1"/>
  <c r="G475" i="5"/>
  <c r="I475" i="5" s="1"/>
  <c r="L475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470" i="5"/>
  <c r="I470" i="5" s="1"/>
  <c r="L470" i="5" s="1"/>
  <c r="G469" i="5"/>
  <c r="I469" i="5" s="1"/>
  <c r="L469" i="5" s="1"/>
  <c r="G468" i="5"/>
  <c r="I468" i="5" s="1"/>
  <c r="L468" i="5" s="1"/>
  <c r="G467" i="5"/>
  <c r="I467" i="5" s="1"/>
  <c r="L467" i="5" s="1"/>
  <c r="G466" i="5"/>
  <c r="I466" i="5" s="1"/>
  <c r="L466" i="5" s="1"/>
  <c r="G465" i="5"/>
  <c r="I465" i="5" s="1"/>
  <c r="L465" i="5" s="1"/>
  <c r="G464" i="5"/>
  <c r="I464" i="5" s="1"/>
  <c r="L464" i="5" s="1"/>
  <c r="G463" i="5"/>
  <c r="I463" i="5" s="1"/>
  <c r="L463" i="5" s="1"/>
  <c r="G462" i="5"/>
  <c r="I462" i="5" s="1"/>
  <c r="L462" i="5" s="1"/>
  <c r="G461" i="5"/>
  <c r="I461" i="5" s="1"/>
  <c r="L461" i="5" s="1"/>
  <c r="G460" i="5"/>
  <c r="I460" i="5" s="1"/>
  <c r="L460" i="5" s="1"/>
  <c r="G459" i="5"/>
  <c r="I459" i="5" s="1"/>
  <c r="L459" i="5" s="1"/>
  <c r="G458" i="5"/>
  <c r="I458" i="5" s="1"/>
  <c r="L458" i="5" s="1"/>
  <c r="G457" i="5"/>
  <c r="I457" i="5" s="1"/>
  <c r="L457" i="5" s="1"/>
  <c r="G456" i="5"/>
  <c r="I456" i="5" s="1"/>
  <c r="L456" i="5" s="1"/>
  <c r="G455" i="5"/>
  <c r="I455" i="5" s="1"/>
  <c r="L455" i="5" s="1"/>
  <c r="G454" i="5"/>
  <c r="I454" i="5" s="1"/>
  <c r="L454" i="5" s="1"/>
  <c r="G453" i="5"/>
  <c r="I453" i="5" s="1"/>
  <c r="L453" i="5" s="1"/>
  <c r="G452" i="5"/>
  <c r="I452" i="5" s="1"/>
  <c r="L452" i="5" s="1"/>
  <c r="G451" i="5"/>
  <c r="I451" i="5" s="1"/>
  <c r="L451" i="5" s="1"/>
  <c r="G450" i="5"/>
  <c r="I450" i="5" s="1"/>
  <c r="L450" i="5" s="1"/>
  <c r="G449" i="5"/>
  <c r="I449" i="5" s="1"/>
  <c r="L449" i="5" s="1"/>
  <c r="G448" i="5"/>
  <c r="I448" i="5" s="1"/>
  <c r="L448" i="5" s="1"/>
  <c r="G447" i="5"/>
  <c r="I447" i="5" s="1"/>
  <c r="L447" i="5" s="1"/>
  <c r="G446" i="5"/>
  <c r="I446" i="5" s="1"/>
  <c r="L446" i="5" s="1"/>
  <c r="G445" i="5"/>
  <c r="I445" i="5" s="1"/>
  <c r="L445" i="5" s="1"/>
  <c r="G444" i="5"/>
  <c r="I444" i="5" s="1"/>
  <c r="L444" i="5" s="1"/>
  <c r="G443" i="5"/>
  <c r="I443" i="5" s="1"/>
  <c r="L443" i="5" s="1"/>
  <c r="G442" i="5"/>
  <c r="I442" i="5" s="1"/>
  <c r="L442" i="5" s="1"/>
  <c r="G441" i="5"/>
  <c r="I441" i="5" s="1"/>
  <c r="L441" i="5" s="1"/>
  <c r="G440" i="5"/>
  <c r="I440" i="5" s="1"/>
  <c r="L440" i="5" s="1"/>
  <c r="G439" i="5"/>
  <c r="I439" i="5" s="1"/>
  <c r="L439" i="5" s="1"/>
  <c r="G438" i="5"/>
  <c r="I438" i="5" s="1"/>
  <c r="L438" i="5" s="1"/>
  <c r="G437" i="5"/>
  <c r="I437" i="5" s="1"/>
  <c r="L437" i="5" s="1"/>
  <c r="G436" i="5"/>
  <c r="I436" i="5" s="1"/>
  <c r="L436" i="5" s="1"/>
  <c r="G435" i="5"/>
  <c r="I435" i="5" s="1"/>
  <c r="L435" i="5" s="1"/>
  <c r="G434" i="5"/>
  <c r="I434" i="5" s="1"/>
  <c r="L434" i="5" s="1"/>
  <c r="G433" i="5"/>
  <c r="I433" i="5" s="1"/>
  <c r="L433" i="5" s="1"/>
  <c r="G432" i="5"/>
  <c r="I432" i="5" s="1"/>
  <c r="L432" i="5" s="1"/>
  <c r="G431" i="5"/>
  <c r="I431" i="5" s="1"/>
  <c r="L431" i="5" s="1"/>
  <c r="G430" i="5"/>
  <c r="I430" i="5" s="1"/>
  <c r="L430" i="5" s="1"/>
  <c r="G429" i="5"/>
  <c r="I429" i="5" s="1"/>
  <c r="L429" i="5" s="1"/>
  <c r="G428" i="5"/>
  <c r="I428" i="5" s="1"/>
  <c r="L428" i="5" s="1"/>
  <c r="G427" i="5"/>
  <c r="I427" i="5" s="1"/>
  <c r="L427" i="5" s="1"/>
  <c r="G426" i="5"/>
  <c r="I426" i="5" s="1"/>
  <c r="L426" i="5" s="1"/>
  <c r="G425" i="5"/>
  <c r="I425" i="5" s="1"/>
  <c r="L425" i="5" s="1"/>
  <c r="G424" i="5"/>
  <c r="I424" i="5" s="1"/>
  <c r="L424" i="5" s="1"/>
  <c r="G423" i="5"/>
  <c r="I423" i="5" s="1"/>
  <c r="L423" i="5" s="1"/>
  <c r="G422" i="5"/>
  <c r="I422" i="5" s="1"/>
  <c r="L422" i="5" s="1"/>
  <c r="G421" i="5"/>
  <c r="I421" i="5" s="1"/>
  <c r="L421" i="5" s="1"/>
  <c r="G420" i="5"/>
  <c r="I420" i="5" s="1"/>
  <c r="L420" i="5" s="1"/>
  <c r="G419" i="5"/>
  <c r="I419" i="5" s="1"/>
  <c r="L419" i="5" s="1"/>
  <c r="G418" i="5"/>
  <c r="I418" i="5" s="1"/>
  <c r="L418" i="5" s="1"/>
  <c r="G417" i="5"/>
  <c r="I417" i="5" s="1"/>
  <c r="L417" i="5" s="1"/>
  <c r="G416" i="5"/>
  <c r="I416" i="5" s="1"/>
  <c r="L416" i="5" s="1"/>
  <c r="G415" i="5"/>
  <c r="I415" i="5" s="1"/>
  <c r="L415" i="5" s="1"/>
  <c r="G414" i="5"/>
  <c r="I414" i="5" s="1"/>
  <c r="L414" i="5" s="1"/>
  <c r="G413" i="5"/>
  <c r="I413" i="5" s="1"/>
  <c r="L413" i="5" s="1"/>
  <c r="G412" i="5"/>
  <c r="I412" i="5" s="1"/>
  <c r="L412" i="5" s="1"/>
  <c r="G411" i="5"/>
  <c r="I411" i="5" s="1"/>
  <c r="L411" i="5" s="1"/>
  <c r="G410" i="5"/>
  <c r="I410" i="5" s="1"/>
  <c r="L410" i="5" s="1"/>
  <c r="G409" i="5"/>
  <c r="I409" i="5" s="1"/>
  <c r="L409" i="5" s="1"/>
  <c r="G408" i="5"/>
  <c r="I408" i="5" s="1"/>
  <c r="L408" i="5" s="1"/>
  <c r="G407" i="5"/>
  <c r="I407" i="5" s="1"/>
  <c r="L407" i="5" s="1"/>
  <c r="G406" i="5"/>
  <c r="I406" i="5" s="1"/>
  <c r="L406" i="5" s="1"/>
  <c r="G405" i="5"/>
  <c r="I405" i="5" s="1"/>
  <c r="L405" i="5" s="1"/>
  <c r="G404" i="5"/>
  <c r="I404" i="5" s="1"/>
  <c r="L404" i="5" s="1"/>
  <c r="G403" i="5"/>
  <c r="I403" i="5" s="1"/>
  <c r="L403" i="5" s="1"/>
  <c r="G402" i="5"/>
  <c r="I402" i="5" s="1"/>
  <c r="L402" i="5" s="1"/>
  <c r="G401" i="5"/>
  <c r="I401" i="5" s="1"/>
  <c r="L401" i="5" s="1"/>
  <c r="G400" i="5"/>
  <c r="I400" i="5" s="1"/>
  <c r="L400" i="5" s="1"/>
  <c r="G399" i="5"/>
  <c r="I399" i="5" s="1"/>
  <c r="L399" i="5" s="1"/>
  <c r="G398" i="5"/>
  <c r="I398" i="5" s="1"/>
  <c r="L398" i="5" s="1"/>
  <c r="G397" i="5"/>
  <c r="I397" i="5" s="1"/>
  <c r="L397" i="5" s="1"/>
  <c r="G396" i="5"/>
  <c r="I396" i="5" s="1"/>
  <c r="L396" i="5" s="1"/>
  <c r="G395" i="5"/>
  <c r="I395" i="5" s="1"/>
  <c r="L395" i="5" s="1"/>
  <c r="G394" i="5"/>
  <c r="I394" i="5" s="1"/>
  <c r="L394" i="5" s="1"/>
  <c r="G393" i="5"/>
  <c r="I393" i="5" s="1"/>
  <c r="L393" i="5" s="1"/>
  <c r="G392" i="5"/>
  <c r="I392" i="5" s="1"/>
  <c r="L392" i="5" s="1"/>
  <c r="G391" i="5"/>
  <c r="I391" i="5" s="1"/>
  <c r="L391" i="5" s="1"/>
  <c r="G390" i="5"/>
  <c r="I390" i="5" s="1"/>
  <c r="L390" i="5" s="1"/>
  <c r="G389" i="5"/>
  <c r="I389" i="5" s="1"/>
  <c r="L389" i="5" s="1"/>
  <c r="G388" i="5"/>
  <c r="I388" i="5" s="1"/>
  <c r="L388" i="5" s="1"/>
  <c r="G387" i="5"/>
  <c r="I387" i="5" s="1"/>
  <c r="L387" i="5" s="1"/>
  <c r="G386" i="5"/>
  <c r="I386" i="5" s="1"/>
  <c r="L386" i="5" s="1"/>
  <c r="G385" i="5"/>
  <c r="I385" i="5" s="1"/>
  <c r="L385" i="5" s="1"/>
  <c r="G384" i="5"/>
  <c r="I384" i="5" s="1"/>
  <c r="L384" i="5" s="1"/>
  <c r="G383" i="5"/>
  <c r="I383" i="5" s="1"/>
  <c r="L383" i="5" s="1"/>
  <c r="G382" i="5"/>
  <c r="I382" i="5" s="1"/>
  <c r="L382" i="5" s="1"/>
  <c r="G381" i="5"/>
  <c r="I381" i="5" s="1"/>
  <c r="L381" i="5" s="1"/>
  <c r="G380" i="5"/>
  <c r="I380" i="5" s="1"/>
  <c r="L380" i="5" s="1"/>
  <c r="G379" i="5"/>
  <c r="I379" i="5" s="1"/>
  <c r="L379" i="5" s="1"/>
  <c r="G378" i="5"/>
  <c r="I378" i="5" s="1"/>
  <c r="L378" i="5" s="1"/>
  <c r="G377" i="5"/>
  <c r="I377" i="5" s="1"/>
  <c r="L377" i="5" s="1"/>
  <c r="G376" i="5"/>
  <c r="I376" i="5" s="1"/>
  <c r="L376" i="5" s="1"/>
  <c r="G375" i="5"/>
  <c r="I375" i="5" s="1"/>
  <c r="L375" i="5" s="1"/>
  <c r="G374" i="5"/>
  <c r="I374" i="5" s="1"/>
  <c r="L374" i="5" s="1"/>
  <c r="G373" i="5"/>
  <c r="I373" i="5" s="1"/>
  <c r="L373" i="5" s="1"/>
  <c r="G372" i="5"/>
  <c r="I372" i="5" s="1"/>
  <c r="L372" i="5" s="1"/>
  <c r="G371" i="5"/>
  <c r="I371" i="5" s="1"/>
  <c r="L371" i="5" s="1"/>
  <c r="G370" i="5"/>
  <c r="I370" i="5" s="1"/>
  <c r="L370" i="5" s="1"/>
  <c r="G369" i="5"/>
  <c r="I369" i="5" s="1"/>
  <c r="L369" i="5" s="1"/>
  <c r="G368" i="5"/>
  <c r="I368" i="5" s="1"/>
  <c r="L368" i="5" s="1"/>
  <c r="G367" i="5"/>
  <c r="I367" i="5" s="1"/>
  <c r="L367" i="5" s="1"/>
  <c r="G366" i="5"/>
  <c r="I366" i="5" s="1"/>
  <c r="L366" i="5" s="1"/>
  <c r="G365" i="5"/>
  <c r="I365" i="5" s="1"/>
  <c r="L365" i="5" s="1"/>
  <c r="G364" i="5"/>
  <c r="I364" i="5" s="1"/>
  <c r="L364" i="5" s="1"/>
  <c r="G363" i="5"/>
  <c r="I363" i="5" s="1"/>
  <c r="L363" i="5" s="1"/>
  <c r="G362" i="5"/>
  <c r="I362" i="5" s="1"/>
  <c r="L362" i="5" s="1"/>
  <c r="G361" i="5"/>
  <c r="I361" i="5" s="1"/>
  <c r="L361" i="5" s="1"/>
  <c r="G360" i="5"/>
  <c r="I360" i="5" s="1"/>
  <c r="L360" i="5" s="1"/>
  <c r="G359" i="5"/>
  <c r="I359" i="5" s="1"/>
  <c r="L359" i="5" s="1"/>
  <c r="G358" i="5"/>
  <c r="I358" i="5" s="1"/>
  <c r="L358" i="5" s="1"/>
  <c r="G357" i="5"/>
  <c r="I357" i="5" s="1"/>
  <c r="L357" i="5" s="1"/>
  <c r="G356" i="5"/>
  <c r="I356" i="5" s="1"/>
  <c r="L356" i="5" s="1"/>
  <c r="G355" i="5"/>
  <c r="I355" i="5" s="1"/>
  <c r="L355" i="5" s="1"/>
  <c r="G354" i="5"/>
  <c r="I354" i="5" s="1"/>
  <c r="L354" i="5" s="1"/>
  <c r="G353" i="5"/>
  <c r="I353" i="5" s="1"/>
  <c r="L353" i="5" s="1"/>
  <c r="G352" i="5"/>
  <c r="I352" i="5" s="1"/>
  <c r="L352" i="5" s="1"/>
  <c r="G351" i="5"/>
  <c r="I351" i="5" s="1"/>
  <c r="L351" i="5" s="1"/>
  <c r="G350" i="5"/>
  <c r="I350" i="5" s="1"/>
  <c r="L350" i="5" s="1"/>
  <c r="G349" i="5"/>
  <c r="I349" i="5" s="1"/>
  <c r="L349" i="5" s="1"/>
  <c r="G348" i="5"/>
  <c r="I348" i="5" s="1"/>
  <c r="L348" i="5" s="1"/>
  <c r="G347" i="5"/>
  <c r="I347" i="5" s="1"/>
  <c r="L347" i="5" s="1"/>
  <c r="G346" i="5"/>
  <c r="I346" i="5" s="1"/>
  <c r="L346" i="5" s="1"/>
  <c r="G345" i="5"/>
  <c r="I345" i="5" s="1"/>
  <c r="L345" i="5" s="1"/>
  <c r="G344" i="5"/>
  <c r="I344" i="5" s="1"/>
  <c r="L344" i="5" s="1"/>
  <c r="G343" i="5"/>
  <c r="I343" i="5" s="1"/>
  <c r="L343" i="5" s="1"/>
  <c r="G342" i="5"/>
  <c r="I342" i="5" s="1"/>
  <c r="L342" i="5" s="1"/>
  <c r="G341" i="5"/>
  <c r="I341" i="5" s="1"/>
  <c r="L341" i="5" s="1"/>
  <c r="G340" i="5"/>
  <c r="I340" i="5" s="1"/>
  <c r="L340" i="5" s="1"/>
  <c r="G339" i="5"/>
  <c r="I339" i="5" s="1"/>
  <c r="L339" i="5" s="1"/>
  <c r="G338" i="5"/>
  <c r="I338" i="5" s="1"/>
  <c r="L338" i="5" s="1"/>
  <c r="G337" i="5"/>
  <c r="I337" i="5" s="1"/>
  <c r="L337" i="5" s="1"/>
  <c r="G336" i="5"/>
  <c r="I336" i="5" s="1"/>
  <c r="L336" i="5" s="1"/>
  <c r="G335" i="5"/>
  <c r="I335" i="5" s="1"/>
  <c r="L335" i="5" s="1"/>
  <c r="G334" i="5"/>
  <c r="I334" i="5" s="1"/>
  <c r="L334" i="5" s="1"/>
  <c r="G333" i="5"/>
  <c r="I333" i="5" s="1"/>
  <c r="L333" i="5" s="1"/>
  <c r="G332" i="5"/>
  <c r="I332" i="5" s="1"/>
  <c r="L332" i="5" s="1"/>
  <c r="G331" i="5"/>
  <c r="I331" i="5" s="1"/>
  <c r="L331" i="5" s="1"/>
  <c r="G330" i="5"/>
  <c r="I330" i="5" s="1"/>
  <c r="L330" i="5" s="1"/>
  <c r="G329" i="5"/>
  <c r="I329" i="5" s="1"/>
  <c r="L329" i="5" s="1"/>
  <c r="G328" i="5"/>
  <c r="I328" i="5" s="1"/>
  <c r="L328" i="5" s="1"/>
  <c r="G327" i="5"/>
  <c r="I327" i="5" s="1"/>
  <c r="L327" i="5" s="1"/>
  <c r="G326" i="5"/>
  <c r="I326" i="5" s="1"/>
  <c r="L326" i="5" s="1"/>
  <c r="G325" i="5"/>
  <c r="I325" i="5" s="1"/>
  <c r="L325" i="5" s="1"/>
  <c r="G324" i="5"/>
  <c r="I324" i="5" s="1"/>
  <c r="L324" i="5" s="1"/>
  <c r="G323" i="5"/>
  <c r="I323" i="5" s="1"/>
  <c r="L323" i="5" s="1"/>
  <c r="G322" i="5"/>
  <c r="I322" i="5" s="1"/>
  <c r="L322" i="5" s="1"/>
  <c r="G321" i="5"/>
  <c r="I321" i="5" s="1"/>
  <c r="L321" i="5" s="1"/>
  <c r="G320" i="5"/>
  <c r="I320" i="5" s="1"/>
  <c r="L320" i="5" s="1"/>
  <c r="G319" i="5"/>
  <c r="I319" i="5" s="1"/>
  <c r="L319" i="5" s="1"/>
  <c r="G318" i="5"/>
  <c r="I318" i="5" s="1"/>
  <c r="L318" i="5" s="1"/>
  <c r="G317" i="5"/>
  <c r="I317" i="5" s="1"/>
  <c r="L317" i="5" s="1"/>
  <c r="G316" i="5"/>
  <c r="I316" i="5" s="1"/>
  <c r="L316" i="5" s="1"/>
  <c r="G315" i="5"/>
  <c r="I315" i="5" s="1"/>
  <c r="L315" i="5" s="1"/>
  <c r="G314" i="5"/>
  <c r="I314" i="5" s="1"/>
  <c r="L314" i="5" s="1"/>
  <c r="G313" i="5"/>
  <c r="I313" i="5" s="1"/>
  <c r="L313" i="5" s="1"/>
  <c r="G312" i="5"/>
  <c r="I312" i="5" s="1"/>
  <c r="L312" i="5" s="1"/>
  <c r="G311" i="5"/>
  <c r="I311" i="5" s="1"/>
  <c r="L311" i="5" s="1"/>
  <c r="G310" i="5"/>
  <c r="I310" i="5" s="1"/>
  <c r="L310" i="5" s="1"/>
  <c r="G309" i="5"/>
  <c r="I309" i="5" s="1"/>
  <c r="L309" i="5" s="1"/>
  <c r="G308" i="5"/>
  <c r="I308" i="5" s="1"/>
  <c r="L308" i="5" s="1"/>
  <c r="G307" i="5"/>
  <c r="I307" i="5" s="1"/>
  <c r="L307" i="5" s="1"/>
  <c r="G306" i="5"/>
  <c r="I306" i="5" s="1"/>
  <c r="L306" i="5" s="1"/>
  <c r="G305" i="5"/>
  <c r="I305" i="5" s="1"/>
  <c r="L305" i="5" s="1"/>
  <c r="G304" i="5"/>
  <c r="I304" i="5" s="1"/>
  <c r="L304" i="5" s="1"/>
  <c r="G303" i="5"/>
  <c r="I303" i="5" s="1"/>
  <c r="L303" i="5" s="1"/>
  <c r="G302" i="5"/>
  <c r="I302" i="5" s="1"/>
  <c r="L302" i="5" s="1"/>
  <c r="G301" i="5"/>
  <c r="I301" i="5" s="1"/>
  <c r="L301" i="5" s="1"/>
  <c r="G300" i="5"/>
  <c r="I300" i="5" s="1"/>
  <c r="L300" i="5" s="1"/>
  <c r="G299" i="5"/>
  <c r="I299" i="5" s="1"/>
  <c r="L299" i="5" s="1"/>
  <c r="G298" i="5"/>
  <c r="I298" i="5" s="1"/>
  <c r="L298" i="5" s="1"/>
  <c r="G297" i="5"/>
  <c r="I297" i="5" s="1"/>
  <c r="L297" i="5" s="1"/>
  <c r="G296" i="5"/>
  <c r="I296" i="5" s="1"/>
  <c r="L296" i="5" s="1"/>
  <c r="G295" i="5"/>
  <c r="I295" i="5" s="1"/>
  <c r="L295" i="5" s="1"/>
  <c r="G294" i="5"/>
  <c r="I294" i="5" s="1"/>
  <c r="L294" i="5" s="1"/>
  <c r="G293" i="5"/>
  <c r="I293" i="5" s="1"/>
  <c r="L293" i="5" s="1"/>
  <c r="G292" i="5"/>
  <c r="I292" i="5" s="1"/>
  <c r="L292" i="5" s="1"/>
  <c r="G291" i="5"/>
  <c r="I291" i="5" s="1"/>
  <c r="L291" i="5" s="1"/>
  <c r="G290" i="5"/>
  <c r="I290" i="5" s="1"/>
  <c r="L290" i="5" s="1"/>
  <c r="G289" i="5"/>
  <c r="I289" i="5" s="1"/>
  <c r="L289" i="5" s="1"/>
  <c r="G288" i="5"/>
  <c r="I288" i="5" s="1"/>
  <c r="L288" i="5" s="1"/>
  <c r="G287" i="5"/>
  <c r="I287" i="5" s="1"/>
  <c r="L287" i="5" s="1"/>
  <c r="G286" i="5"/>
  <c r="I286" i="5" s="1"/>
  <c r="L286" i="5" s="1"/>
  <c r="G285" i="5"/>
  <c r="I285" i="5" s="1"/>
  <c r="L285" i="5" s="1"/>
  <c r="G284" i="5"/>
  <c r="I284" i="5" s="1"/>
  <c r="L284" i="5" s="1"/>
  <c r="G283" i="5"/>
  <c r="I283" i="5" s="1"/>
  <c r="L283" i="5" s="1"/>
  <c r="G282" i="5"/>
  <c r="I282" i="5" s="1"/>
  <c r="L282" i="5" s="1"/>
  <c r="G281" i="5"/>
  <c r="I281" i="5" s="1"/>
  <c r="L281" i="5" s="1"/>
  <c r="G280" i="5"/>
  <c r="I280" i="5" s="1"/>
  <c r="L280" i="5" s="1"/>
  <c r="G279" i="5"/>
  <c r="I279" i="5" s="1"/>
  <c r="L279" i="5" s="1"/>
  <c r="G278" i="5"/>
  <c r="I278" i="5" s="1"/>
  <c r="L278" i="5" s="1"/>
  <c r="G277" i="5"/>
  <c r="I277" i="5" s="1"/>
  <c r="L277" i="5" s="1"/>
  <c r="G276" i="5"/>
  <c r="I276" i="5" s="1"/>
  <c r="L276" i="5" s="1"/>
  <c r="G275" i="5"/>
  <c r="I275" i="5" s="1"/>
  <c r="L275" i="5" s="1"/>
  <c r="G274" i="5"/>
  <c r="I274" i="5" s="1"/>
  <c r="L274" i="5" s="1"/>
  <c r="G273" i="5"/>
  <c r="I273" i="5" s="1"/>
  <c r="L273" i="5" s="1"/>
  <c r="G272" i="5"/>
  <c r="I272" i="5" s="1"/>
  <c r="L272" i="5" s="1"/>
  <c r="G271" i="5"/>
  <c r="I271" i="5" s="1"/>
  <c r="L271" i="5" s="1"/>
  <c r="G270" i="5"/>
  <c r="I270" i="5" s="1"/>
  <c r="L270" i="5" s="1"/>
  <c r="G269" i="5"/>
  <c r="I269" i="5" s="1"/>
  <c r="L269" i="5" s="1"/>
  <c r="G268" i="5"/>
  <c r="I268" i="5" s="1"/>
  <c r="L268" i="5" s="1"/>
  <c r="G267" i="5"/>
  <c r="I267" i="5" s="1"/>
  <c r="L267" i="5" s="1"/>
  <c r="G266" i="5"/>
  <c r="I266" i="5" s="1"/>
  <c r="L266" i="5" s="1"/>
  <c r="G265" i="5"/>
  <c r="I265" i="5" s="1"/>
  <c r="L265" i="5" s="1"/>
  <c r="G264" i="5"/>
  <c r="I264" i="5" s="1"/>
  <c r="L264" i="5" s="1"/>
  <c r="G263" i="5"/>
  <c r="I263" i="5" s="1"/>
  <c r="L263" i="5" s="1"/>
  <c r="G262" i="5"/>
  <c r="I262" i="5" s="1"/>
  <c r="L262" i="5" s="1"/>
  <c r="G261" i="5"/>
  <c r="I261" i="5" s="1"/>
  <c r="L261" i="5" s="1"/>
  <c r="G260" i="5"/>
  <c r="I260" i="5" s="1"/>
  <c r="L260" i="5" s="1"/>
  <c r="G259" i="5"/>
  <c r="I259" i="5" s="1"/>
  <c r="L259" i="5" s="1"/>
  <c r="G258" i="5"/>
  <c r="I258" i="5" s="1"/>
  <c r="L258" i="5" s="1"/>
  <c r="G257" i="5"/>
  <c r="I257" i="5" s="1"/>
  <c r="L257" i="5" s="1"/>
  <c r="G256" i="5"/>
  <c r="I256" i="5" s="1"/>
  <c r="L256" i="5" s="1"/>
  <c r="G255" i="5"/>
  <c r="I255" i="5" s="1"/>
  <c r="L255" i="5" s="1"/>
  <c r="G254" i="5"/>
  <c r="I254" i="5" s="1"/>
  <c r="L254" i="5" s="1"/>
  <c r="G253" i="5"/>
  <c r="I253" i="5" s="1"/>
  <c r="L253" i="5" s="1"/>
  <c r="G252" i="5"/>
  <c r="I252" i="5" s="1"/>
  <c r="L252" i="5" s="1"/>
  <c r="G251" i="5"/>
  <c r="I251" i="5" s="1"/>
  <c r="L251" i="5" s="1"/>
  <c r="G250" i="5"/>
  <c r="I250" i="5" s="1"/>
  <c r="L250" i="5" s="1"/>
  <c r="G249" i="5"/>
  <c r="I249" i="5" s="1"/>
  <c r="L249" i="5" s="1"/>
  <c r="G248" i="5"/>
  <c r="I248" i="5" s="1"/>
  <c r="L248" i="5" s="1"/>
  <c r="G247" i="5"/>
  <c r="I247" i="5" s="1"/>
  <c r="L247" i="5" s="1"/>
  <c r="G246" i="5"/>
  <c r="I246" i="5" s="1"/>
  <c r="L246" i="5" s="1"/>
  <c r="G245" i="5"/>
  <c r="I245" i="5" s="1"/>
  <c r="L245" i="5" s="1"/>
  <c r="G244" i="5"/>
  <c r="I244" i="5" s="1"/>
  <c r="L244" i="5" s="1"/>
  <c r="G243" i="5"/>
  <c r="I243" i="5" s="1"/>
  <c r="L243" i="5" s="1"/>
  <c r="G242" i="5"/>
  <c r="I242" i="5" s="1"/>
  <c r="L242" i="5" s="1"/>
  <c r="G241" i="5"/>
  <c r="I241" i="5" s="1"/>
  <c r="L241" i="5" s="1"/>
  <c r="G240" i="5"/>
  <c r="I240" i="5" s="1"/>
  <c r="L240" i="5" s="1"/>
  <c r="G239" i="5"/>
  <c r="I239" i="5" s="1"/>
  <c r="L239" i="5" s="1"/>
  <c r="G238" i="5"/>
  <c r="I238" i="5" s="1"/>
  <c r="L238" i="5" s="1"/>
  <c r="G237" i="5"/>
  <c r="I237" i="5" s="1"/>
  <c r="L237" i="5" s="1"/>
  <c r="G236" i="5"/>
  <c r="I236" i="5" s="1"/>
  <c r="L236" i="5" s="1"/>
  <c r="G235" i="5"/>
  <c r="I235" i="5" s="1"/>
  <c r="L235" i="5" s="1"/>
  <c r="G234" i="5"/>
  <c r="I234" i="5" s="1"/>
  <c r="L234" i="5" s="1"/>
  <c r="G233" i="5"/>
  <c r="I233" i="5" s="1"/>
  <c r="L233" i="5" s="1"/>
  <c r="G232" i="5"/>
  <c r="I232" i="5" s="1"/>
  <c r="L232" i="5" s="1"/>
  <c r="G231" i="5"/>
  <c r="I231" i="5" s="1"/>
  <c r="L231" i="5" s="1"/>
  <c r="G230" i="5"/>
  <c r="I230" i="5" s="1"/>
  <c r="L230" i="5" s="1"/>
  <c r="G229" i="5"/>
  <c r="I229" i="5" s="1"/>
  <c r="L229" i="5" s="1"/>
  <c r="G228" i="5"/>
  <c r="I228" i="5" s="1"/>
  <c r="L228" i="5" s="1"/>
  <c r="G227" i="5"/>
  <c r="I227" i="5" s="1"/>
  <c r="L227" i="5" s="1"/>
  <c r="G226" i="5"/>
  <c r="I226" i="5" s="1"/>
  <c r="L226" i="5" s="1"/>
  <c r="G225" i="5"/>
  <c r="I225" i="5" s="1"/>
  <c r="L225" i="5" s="1"/>
  <c r="G224" i="5"/>
  <c r="I224" i="5" s="1"/>
  <c r="L224" i="5" s="1"/>
  <c r="G223" i="5"/>
  <c r="I223" i="5" s="1"/>
  <c r="L223" i="5" s="1"/>
  <c r="G222" i="5"/>
  <c r="I222" i="5" s="1"/>
  <c r="L222" i="5" s="1"/>
  <c r="G221" i="5"/>
  <c r="I221" i="5" s="1"/>
  <c r="L221" i="5" s="1"/>
  <c r="G220" i="5"/>
  <c r="I220" i="5" s="1"/>
  <c r="L220" i="5" s="1"/>
  <c r="G219" i="5"/>
  <c r="I219" i="5" s="1"/>
  <c r="L219" i="5" s="1"/>
  <c r="G218" i="5"/>
  <c r="I218" i="5" s="1"/>
  <c r="L218" i="5" s="1"/>
  <c r="G217" i="5"/>
  <c r="I217" i="5" s="1"/>
  <c r="L217" i="5" s="1"/>
  <c r="G216" i="5"/>
  <c r="I216" i="5" s="1"/>
  <c r="L216" i="5" s="1"/>
  <c r="G215" i="5"/>
  <c r="I215" i="5" s="1"/>
  <c r="L215" i="5" s="1"/>
  <c r="G214" i="5"/>
  <c r="I214" i="5" s="1"/>
  <c r="L214" i="5" s="1"/>
  <c r="G213" i="5"/>
  <c r="I213" i="5" s="1"/>
  <c r="L213" i="5" s="1"/>
  <c r="G212" i="5"/>
  <c r="I212" i="5" s="1"/>
  <c r="L212" i="5" s="1"/>
  <c r="G211" i="5"/>
  <c r="I211" i="5" s="1"/>
  <c r="L211" i="5" s="1"/>
  <c r="G210" i="5"/>
  <c r="I210" i="5" s="1"/>
  <c r="L210" i="5" s="1"/>
  <c r="G209" i="5"/>
  <c r="I209" i="5" s="1"/>
  <c r="L209" i="5" s="1"/>
  <c r="G208" i="5"/>
  <c r="I208" i="5" s="1"/>
  <c r="L208" i="5" s="1"/>
  <c r="G207" i="5"/>
  <c r="I207" i="5" s="1"/>
  <c r="L207" i="5" s="1"/>
  <c r="G206" i="5"/>
  <c r="I206" i="5" s="1"/>
  <c r="L206" i="5" s="1"/>
  <c r="G205" i="5"/>
  <c r="I205" i="5" s="1"/>
  <c r="L205" i="5" s="1"/>
  <c r="G204" i="5"/>
  <c r="I204" i="5" s="1"/>
  <c r="L204" i="5" s="1"/>
  <c r="G203" i="5"/>
  <c r="I203" i="5" s="1"/>
  <c r="L203" i="5" s="1"/>
  <c r="G202" i="5"/>
  <c r="I202" i="5" s="1"/>
  <c r="L202" i="5" s="1"/>
  <c r="G201" i="5"/>
  <c r="I201" i="5" s="1"/>
  <c r="L201" i="5" s="1"/>
  <c r="G200" i="5"/>
  <c r="I200" i="5" s="1"/>
  <c r="L200" i="5" s="1"/>
  <c r="G199" i="5"/>
  <c r="I199" i="5" s="1"/>
  <c r="L199" i="5" s="1"/>
  <c r="G198" i="5"/>
  <c r="I198" i="5" s="1"/>
  <c r="L198" i="5" s="1"/>
  <c r="G197" i="5"/>
  <c r="I197" i="5" s="1"/>
  <c r="L197" i="5" s="1"/>
  <c r="G196" i="5"/>
  <c r="I196" i="5" s="1"/>
  <c r="L196" i="5" s="1"/>
  <c r="G195" i="5"/>
  <c r="I195" i="5" s="1"/>
  <c r="L195" i="5" s="1"/>
  <c r="G194" i="5"/>
  <c r="I194" i="5" s="1"/>
  <c r="L194" i="5" s="1"/>
  <c r="G193" i="5"/>
  <c r="I193" i="5" s="1"/>
  <c r="L193" i="5" s="1"/>
  <c r="G192" i="5"/>
  <c r="I192" i="5" s="1"/>
  <c r="L192" i="5" s="1"/>
  <c r="G191" i="5"/>
  <c r="I191" i="5" s="1"/>
  <c r="L191" i="5" s="1"/>
  <c r="G190" i="5"/>
  <c r="I190" i="5" s="1"/>
  <c r="L190" i="5" s="1"/>
  <c r="G189" i="5"/>
  <c r="I189" i="5" s="1"/>
  <c r="L189" i="5" s="1"/>
  <c r="G188" i="5"/>
  <c r="I188" i="5" s="1"/>
  <c r="L188" i="5" s="1"/>
  <c r="G187" i="5"/>
  <c r="I187" i="5" s="1"/>
  <c r="L187" i="5" s="1"/>
  <c r="G186" i="5"/>
  <c r="I186" i="5" s="1"/>
  <c r="L186" i="5" s="1"/>
  <c r="G185" i="5"/>
  <c r="I185" i="5" s="1"/>
  <c r="L185" i="5" s="1"/>
  <c r="G184" i="5"/>
  <c r="I184" i="5" s="1"/>
  <c r="L184" i="5" s="1"/>
  <c r="G183" i="5"/>
  <c r="I183" i="5" s="1"/>
  <c r="L183" i="5" s="1"/>
  <c r="G182" i="5"/>
  <c r="I182" i="5" s="1"/>
  <c r="L182" i="5" s="1"/>
  <c r="G181" i="5"/>
  <c r="I181" i="5" s="1"/>
  <c r="L181" i="5" s="1"/>
  <c r="G180" i="5"/>
  <c r="I180" i="5" s="1"/>
  <c r="L180" i="5" s="1"/>
  <c r="G179" i="5"/>
  <c r="I179" i="5" s="1"/>
  <c r="L179" i="5" s="1"/>
  <c r="G178" i="5"/>
  <c r="I178" i="5" s="1"/>
  <c r="L178" i="5" s="1"/>
  <c r="G177" i="5"/>
  <c r="I177" i="5" s="1"/>
  <c r="L177" i="5" s="1"/>
  <c r="G176" i="5"/>
  <c r="I176" i="5" s="1"/>
  <c r="L176" i="5" s="1"/>
  <c r="G175" i="5"/>
  <c r="I175" i="5" s="1"/>
  <c r="L175" i="5" s="1"/>
  <c r="G174" i="5"/>
  <c r="I174" i="5" s="1"/>
  <c r="L174" i="5" s="1"/>
  <c r="G173" i="5"/>
  <c r="I173" i="5" s="1"/>
  <c r="L173" i="5" s="1"/>
  <c r="G172" i="5"/>
  <c r="I172" i="5" s="1"/>
  <c r="L172" i="5" s="1"/>
  <c r="G171" i="5"/>
  <c r="I171" i="5" s="1"/>
  <c r="L171" i="5" s="1"/>
  <c r="G170" i="5"/>
  <c r="I170" i="5" s="1"/>
  <c r="L170" i="5" s="1"/>
  <c r="G169" i="5"/>
  <c r="I169" i="5" s="1"/>
  <c r="L169" i="5" s="1"/>
  <c r="G168" i="5"/>
  <c r="I168" i="5" s="1"/>
  <c r="L168" i="5" s="1"/>
  <c r="G167" i="5"/>
  <c r="I167" i="5" s="1"/>
  <c r="L167" i="5" s="1"/>
  <c r="G166" i="5"/>
  <c r="I166" i="5" s="1"/>
  <c r="L166" i="5" s="1"/>
  <c r="G165" i="5"/>
  <c r="I165" i="5" s="1"/>
  <c r="L165" i="5" s="1"/>
  <c r="G164" i="5"/>
  <c r="I164" i="5" s="1"/>
  <c r="L164" i="5" s="1"/>
  <c r="G163" i="5"/>
  <c r="I163" i="5" s="1"/>
  <c r="L163" i="5" s="1"/>
  <c r="G162" i="5"/>
  <c r="I162" i="5" s="1"/>
  <c r="L162" i="5" s="1"/>
  <c r="G161" i="5"/>
  <c r="I161" i="5" s="1"/>
  <c r="L161" i="5" s="1"/>
  <c r="G160" i="5"/>
  <c r="I160" i="5" s="1"/>
  <c r="L160" i="5" s="1"/>
  <c r="G159" i="5"/>
  <c r="I159" i="5" s="1"/>
  <c r="L159" i="5" s="1"/>
  <c r="G158" i="5"/>
  <c r="I158" i="5" s="1"/>
  <c r="L158" i="5" s="1"/>
  <c r="G157" i="5"/>
  <c r="I157" i="5" s="1"/>
  <c r="L157" i="5" s="1"/>
  <c r="G156" i="5"/>
  <c r="I156" i="5" s="1"/>
  <c r="L156" i="5" s="1"/>
  <c r="G155" i="5"/>
  <c r="I155" i="5" s="1"/>
  <c r="L155" i="5" s="1"/>
  <c r="G154" i="5"/>
  <c r="I154" i="5" s="1"/>
  <c r="L154" i="5" s="1"/>
  <c r="G153" i="5"/>
  <c r="I153" i="5" s="1"/>
  <c r="L153" i="5" s="1"/>
  <c r="G152" i="5"/>
  <c r="I152" i="5" s="1"/>
  <c r="L152" i="5" s="1"/>
  <c r="G151" i="5"/>
  <c r="I151" i="5" s="1"/>
  <c r="L151" i="5" s="1"/>
  <c r="G150" i="5"/>
  <c r="I150" i="5" s="1"/>
  <c r="L150" i="5" s="1"/>
  <c r="G149" i="5"/>
  <c r="I149" i="5" s="1"/>
  <c r="L149" i="5" s="1"/>
  <c r="G148" i="5"/>
  <c r="I148" i="5" s="1"/>
  <c r="L148" i="5" s="1"/>
  <c r="G147" i="5"/>
  <c r="I147" i="5" s="1"/>
  <c r="L147" i="5" s="1"/>
  <c r="G146" i="5"/>
  <c r="I146" i="5" s="1"/>
  <c r="L146" i="5" s="1"/>
  <c r="G145" i="5"/>
  <c r="I145" i="5" s="1"/>
  <c r="L145" i="5" s="1"/>
  <c r="G144" i="5"/>
  <c r="I144" i="5" s="1"/>
  <c r="L144" i="5" s="1"/>
  <c r="G143" i="5"/>
  <c r="I143" i="5" s="1"/>
  <c r="L143" i="5" s="1"/>
  <c r="G142" i="5"/>
  <c r="I142" i="5" s="1"/>
  <c r="L142" i="5" s="1"/>
  <c r="G141" i="5"/>
  <c r="I141" i="5" s="1"/>
  <c r="L141" i="5" s="1"/>
  <c r="G140" i="5"/>
  <c r="I140" i="5" s="1"/>
  <c r="L140" i="5" s="1"/>
  <c r="G139" i="5"/>
  <c r="I139" i="5" s="1"/>
  <c r="L139" i="5" s="1"/>
  <c r="G138" i="5"/>
  <c r="I138" i="5" s="1"/>
  <c r="L138" i="5" s="1"/>
  <c r="G137" i="5"/>
  <c r="I137" i="5" s="1"/>
  <c r="L137" i="5" s="1"/>
  <c r="G136" i="5"/>
  <c r="I136" i="5" s="1"/>
  <c r="L136" i="5" s="1"/>
  <c r="G135" i="5"/>
  <c r="I135" i="5" s="1"/>
  <c r="L135" i="5" s="1"/>
  <c r="G134" i="5"/>
  <c r="I134" i="5" s="1"/>
  <c r="L134" i="5" s="1"/>
  <c r="G133" i="5"/>
  <c r="I133" i="5" s="1"/>
  <c r="L133" i="5" s="1"/>
  <c r="G132" i="5"/>
  <c r="I132" i="5" s="1"/>
  <c r="L132" i="5" s="1"/>
  <c r="G131" i="5"/>
  <c r="I131" i="5" s="1"/>
  <c r="L131" i="5" s="1"/>
  <c r="G130" i="5"/>
  <c r="I130" i="5" s="1"/>
  <c r="L130" i="5" s="1"/>
  <c r="G129" i="5"/>
  <c r="I129" i="5" s="1"/>
  <c r="L129" i="5" s="1"/>
  <c r="G128" i="5"/>
  <c r="I128" i="5" s="1"/>
  <c r="L128" i="5" s="1"/>
  <c r="G127" i="5"/>
  <c r="I127" i="5" s="1"/>
  <c r="L127" i="5" s="1"/>
  <c r="G126" i="5"/>
  <c r="I126" i="5" s="1"/>
  <c r="L126" i="5" s="1"/>
  <c r="G125" i="5"/>
  <c r="I125" i="5" s="1"/>
  <c r="L125" i="5" s="1"/>
  <c r="G124" i="5"/>
  <c r="I124" i="5" s="1"/>
  <c r="L124" i="5" s="1"/>
  <c r="G123" i="5"/>
  <c r="I123" i="5" s="1"/>
  <c r="L123" i="5" s="1"/>
  <c r="G122" i="5"/>
  <c r="I122" i="5" s="1"/>
  <c r="L122" i="5" s="1"/>
  <c r="G121" i="5"/>
  <c r="I121" i="5" s="1"/>
  <c r="L121" i="5" s="1"/>
  <c r="G120" i="5"/>
  <c r="I120" i="5" s="1"/>
  <c r="L120" i="5" s="1"/>
  <c r="G119" i="5"/>
  <c r="I119" i="5" s="1"/>
  <c r="L119" i="5" s="1"/>
  <c r="G118" i="5"/>
  <c r="I118" i="5" s="1"/>
  <c r="L118" i="5" s="1"/>
  <c r="G117" i="5"/>
  <c r="I117" i="5" s="1"/>
  <c r="L117" i="5" s="1"/>
  <c r="G116" i="5"/>
  <c r="I116" i="5" s="1"/>
  <c r="L116" i="5" s="1"/>
  <c r="G115" i="5"/>
  <c r="I115" i="5" s="1"/>
  <c r="L115" i="5" s="1"/>
  <c r="G114" i="5"/>
  <c r="I114" i="5" s="1"/>
  <c r="L114" i="5" s="1"/>
  <c r="G113" i="5"/>
  <c r="I113" i="5" s="1"/>
  <c r="L113" i="5" s="1"/>
  <c r="G112" i="5"/>
  <c r="I112" i="5" s="1"/>
  <c r="L112" i="5" s="1"/>
  <c r="G111" i="5"/>
  <c r="I111" i="5" s="1"/>
  <c r="L111" i="5" s="1"/>
  <c r="G110" i="5"/>
  <c r="I110" i="5" s="1"/>
  <c r="L110" i="5" s="1"/>
  <c r="G109" i="5"/>
  <c r="I109" i="5" s="1"/>
  <c r="L109" i="5" s="1"/>
  <c r="G108" i="5"/>
  <c r="I108" i="5" s="1"/>
  <c r="L108" i="5" s="1"/>
  <c r="G107" i="5"/>
  <c r="I107" i="5" s="1"/>
  <c r="L107" i="5" s="1"/>
  <c r="G106" i="5"/>
  <c r="I106" i="5" s="1"/>
  <c r="L106" i="5" s="1"/>
  <c r="G105" i="5"/>
  <c r="I105" i="5" s="1"/>
  <c r="L105" i="5" s="1"/>
  <c r="G104" i="5"/>
  <c r="I104" i="5" s="1"/>
  <c r="L104" i="5" s="1"/>
  <c r="G103" i="5"/>
  <c r="I103" i="5" s="1"/>
  <c r="L103" i="5" s="1"/>
  <c r="G102" i="5"/>
  <c r="I102" i="5" s="1"/>
  <c r="L102" i="5" s="1"/>
  <c r="G100" i="5"/>
  <c r="I100" i="5" s="1"/>
  <c r="L100" i="5" s="1"/>
  <c r="G101" i="5"/>
  <c r="I101" i="5" s="1"/>
  <c r="L101" i="5" s="1"/>
  <c r="G99" i="5"/>
  <c r="I99" i="5" s="1"/>
  <c r="L99" i="5" s="1"/>
  <c r="G98" i="5"/>
  <c r="I98" i="5" s="1"/>
  <c r="L98" i="5" s="1"/>
  <c r="G97" i="5"/>
  <c r="I97" i="5" s="1"/>
  <c r="L97" i="5" s="1"/>
  <c r="G96" i="5"/>
  <c r="I96" i="5" s="1"/>
  <c r="L96" i="5" s="1"/>
  <c r="G95" i="5"/>
  <c r="I95" i="5" s="1"/>
  <c r="L95" i="5" s="1"/>
  <c r="G94" i="5"/>
  <c r="I94" i="5" s="1"/>
  <c r="L94" i="5" s="1"/>
  <c r="G93" i="5"/>
  <c r="I93" i="5" s="1"/>
  <c r="L93" i="5" s="1"/>
  <c r="G92" i="5"/>
  <c r="I92" i="5" s="1"/>
  <c r="L92" i="5" s="1"/>
  <c r="G91" i="5"/>
  <c r="I91" i="5" s="1"/>
  <c r="L91" i="5" s="1"/>
  <c r="G90" i="5"/>
  <c r="I90" i="5" s="1"/>
  <c r="L90" i="5" s="1"/>
  <c r="G89" i="5"/>
  <c r="I89" i="5" s="1"/>
  <c r="L89" i="5" s="1"/>
  <c r="G88" i="5"/>
  <c r="I88" i="5" s="1"/>
  <c r="L88" i="5" s="1"/>
  <c r="G87" i="5"/>
  <c r="I87" i="5" s="1"/>
  <c r="L87" i="5" s="1"/>
  <c r="G86" i="5"/>
  <c r="I86" i="5" s="1"/>
  <c r="L86" i="5" s="1"/>
  <c r="G85" i="5"/>
  <c r="I85" i="5" s="1"/>
  <c r="L85" i="5" s="1"/>
  <c r="G84" i="5"/>
  <c r="I84" i="5" s="1"/>
  <c r="L84" i="5" s="1"/>
  <c r="G83" i="5"/>
  <c r="I83" i="5" s="1"/>
  <c r="L83" i="5" s="1"/>
  <c r="G82" i="5"/>
  <c r="I82" i="5" s="1"/>
  <c r="L82" i="5" s="1"/>
  <c r="G81" i="5"/>
  <c r="I81" i="5" s="1"/>
  <c r="L81" i="5" s="1"/>
  <c r="G80" i="5"/>
  <c r="I80" i="5" s="1"/>
  <c r="L80" i="5" s="1"/>
  <c r="G79" i="5"/>
  <c r="I79" i="5" s="1"/>
  <c r="L79" i="5" s="1"/>
  <c r="G78" i="5"/>
  <c r="I78" i="5" s="1"/>
  <c r="L78" i="5" s="1"/>
  <c r="G77" i="5"/>
  <c r="I77" i="5" s="1"/>
  <c r="L77" i="5" s="1"/>
  <c r="G76" i="5"/>
  <c r="I76" i="5" s="1"/>
  <c r="L76" i="5" s="1"/>
  <c r="G75" i="5"/>
  <c r="I75" i="5" s="1"/>
  <c r="L75" i="5" s="1"/>
  <c r="G74" i="5"/>
  <c r="I74" i="5" s="1"/>
  <c r="L74" i="5" s="1"/>
  <c r="G73" i="5"/>
  <c r="I73" i="5" s="1"/>
  <c r="L73" i="5" s="1"/>
  <c r="G72" i="5"/>
  <c r="I72" i="5" s="1"/>
  <c r="L72" i="5" s="1"/>
  <c r="G71" i="5"/>
  <c r="I71" i="5" s="1"/>
  <c r="L71" i="5" s="1"/>
  <c r="G70" i="5"/>
  <c r="I70" i="5" s="1"/>
  <c r="L70" i="5" s="1"/>
  <c r="G69" i="5"/>
  <c r="I69" i="5" s="1"/>
  <c r="L69" i="5" s="1"/>
  <c r="G68" i="5"/>
  <c r="I68" i="5" s="1"/>
  <c r="L68" i="5" s="1"/>
  <c r="G67" i="5"/>
  <c r="I67" i="5" s="1"/>
  <c r="L67" i="5" s="1"/>
  <c r="G66" i="5"/>
  <c r="I66" i="5" s="1"/>
  <c r="L66" i="5" s="1"/>
  <c r="G65" i="5"/>
  <c r="I65" i="5" s="1"/>
  <c r="L65" i="5" s="1"/>
  <c r="G64" i="5"/>
  <c r="I64" i="5" s="1"/>
  <c r="L64" i="5" s="1"/>
  <c r="G63" i="5"/>
  <c r="I63" i="5" s="1"/>
  <c r="L63" i="5" s="1"/>
  <c r="G62" i="5"/>
  <c r="I62" i="5" s="1"/>
  <c r="L62" i="5" s="1"/>
  <c r="G61" i="5"/>
  <c r="I61" i="5" s="1"/>
  <c r="L61" i="5" s="1"/>
  <c r="G60" i="5"/>
  <c r="I60" i="5" s="1"/>
  <c r="L60" i="5" s="1"/>
  <c r="G59" i="5"/>
  <c r="I59" i="5" s="1"/>
  <c r="L59" i="5" s="1"/>
  <c r="G58" i="5"/>
  <c r="I58" i="5" s="1"/>
  <c r="L58" i="5" s="1"/>
  <c r="G57" i="5"/>
  <c r="I57" i="5" s="1"/>
  <c r="L57" i="5" s="1"/>
  <c r="G56" i="5"/>
  <c r="I56" i="5" s="1"/>
  <c r="L56" i="5" s="1"/>
  <c r="G55" i="5"/>
  <c r="I55" i="5" s="1"/>
  <c r="L55" i="5" s="1"/>
  <c r="G54" i="5"/>
  <c r="I54" i="5" s="1"/>
  <c r="L54" i="5" s="1"/>
  <c r="G53" i="5"/>
  <c r="I53" i="5" s="1"/>
  <c r="L53" i="5" s="1"/>
  <c r="G52" i="5"/>
  <c r="I52" i="5" s="1"/>
  <c r="L52" i="5" s="1"/>
  <c r="G51" i="5"/>
  <c r="I51" i="5" s="1"/>
  <c r="L51" i="5" s="1"/>
  <c r="G50" i="5"/>
  <c r="I50" i="5" s="1"/>
  <c r="L50" i="5" s="1"/>
  <c r="G49" i="5"/>
  <c r="I49" i="5" s="1"/>
  <c r="L49" i="5" s="1"/>
  <c r="G48" i="5"/>
  <c r="I48" i="5" s="1"/>
  <c r="L48" i="5" s="1"/>
  <c r="G47" i="5"/>
  <c r="I47" i="5" s="1"/>
  <c r="L47" i="5" s="1"/>
  <c r="G46" i="5"/>
  <c r="I46" i="5" s="1"/>
  <c r="L46" i="5" s="1"/>
  <c r="G45" i="5"/>
  <c r="I45" i="5" s="1"/>
  <c r="L45" i="5" s="1"/>
  <c r="G44" i="5"/>
  <c r="I44" i="5" s="1"/>
  <c r="L44" i="5" s="1"/>
  <c r="G43" i="5"/>
  <c r="I43" i="5" s="1"/>
  <c r="L43" i="5" s="1"/>
  <c r="G42" i="5"/>
  <c r="I42" i="5" s="1"/>
  <c r="L42" i="5" s="1"/>
  <c r="G41" i="5"/>
  <c r="I41" i="5" s="1"/>
  <c r="L41" i="5" s="1"/>
  <c r="G40" i="5"/>
  <c r="I40" i="5" s="1"/>
  <c r="L40" i="5" s="1"/>
  <c r="G39" i="5"/>
  <c r="I39" i="5" s="1"/>
  <c r="L39" i="5" s="1"/>
  <c r="G38" i="5"/>
  <c r="I38" i="5" s="1"/>
  <c r="L38" i="5" s="1"/>
  <c r="G37" i="5"/>
  <c r="I37" i="5" s="1"/>
  <c r="L37" i="5" s="1"/>
  <c r="G36" i="5"/>
  <c r="I36" i="5" s="1"/>
  <c r="L36" i="5" s="1"/>
  <c r="G35" i="5"/>
  <c r="I35" i="5" s="1"/>
  <c r="L35" i="5" s="1"/>
  <c r="G34" i="5"/>
  <c r="I34" i="5" s="1"/>
  <c r="L34" i="5" s="1"/>
  <c r="G33" i="5"/>
  <c r="I33" i="5" s="1"/>
  <c r="L33" i="5" s="1"/>
  <c r="G32" i="5"/>
  <c r="I32" i="5" s="1"/>
  <c r="L32" i="5" s="1"/>
  <c r="G31" i="5"/>
  <c r="I31" i="5" s="1"/>
  <c r="L31" i="5" s="1"/>
  <c r="G30" i="5"/>
  <c r="I30" i="5" s="1"/>
  <c r="L30" i="5" s="1"/>
  <c r="G29" i="5"/>
  <c r="I29" i="5" s="1"/>
  <c r="L29" i="5" s="1"/>
  <c r="G28" i="5"/>
  <c r="I28" i="5" s="1"/>
  <c r="L28" i="5" s="1"/>
  <c r="G27" i="5"/>
  <c r="I27" i="5" s="1"/>
  <c r="L27" i="5" s="1"/>
  <c r="G26" i="5"/>
  <c r="I26" i="5" s="1"/>
  <c r="L26" i="5" s="1"/>
  <c r="G25" i="5"/>
  <c r="I25" i="5" s="1"/>
  <c r="L25" i="5" s="1"/>
  <c r="G24" i="5"/>
  <c r="I24" i="5" s="1"/>
  <c r="L24" i="5" s="1"/>
  <c r="G23" i="5"/>
  <c r="I23" i="5" s="1"/>
  <c r="L23" i="5" s="1"/>
  <c r="G22" i="5"/>
  <c r="I22" i="5" s="1"/>
  <c r="L22" i="5" s="1"/>
  <c r="G21" i="5"/>
  <c r="I21" i="5" s="1"/>
  <c r="L21" i="5" s="1"/>
  <c r="G20" i="5"/>
  <c r="I20" i="5" s="1"/>
  <c r="L20" i="5" s="1"/>
  <c r="G19" i="5"/>
  <c r="I19" i="5" s="1"/>
  <c r="L19" i="5" s="1"/>
  <c r="G18" i="5"/>
  <c r="I18" i="5" s="1"/>
  <c r="L18" i="5" s="1"/>
  <c r="G17" i="5"/>
  <c r="I17" i="5" s="1"/>
  <c r="L17" i="5" s="1"/>
  <c r="G16" i="5"/>
  <c r="I16" i="5" s="1"/>
  <c r="L16" i="5" s="1"/>
  <c r="G15" i="5"/>
  <c r="I15" i="5" s="1"/>
  <c r="L15" i="5" s="1"/>
  <c r="G14" i="5"/>
  <c r="I14" i="5" s="1"/>
  <c r="L14" i="5" s="1"/>
  <c r="G13" i="5"/>
  <c r="I13" i="5" s="1"/>
  <c r="L13" i="5" s="1"/>
  <c r="G12" i="5"/>
  <c r="I12" i="5" s="1"/>
  <c r="L12" i="5" s="1"/>
  <c r="G11" i="5"/>
  <c r="I11" i="5" s="1"/>
  <c r="L11" i="5" s="1"/>
  <c r="G10" i="5"/>
  <c r="I10" i="5" s="1"/>
  <c r="L10" i="5" s="1"/>
  <c r="G9" i="5"/>
  <c r="I9" i="5" s="1"/>
  <c r="L9" i="5" s="1"/>
  <c r="G8" i="5"/>
  <c r="I8" i="5" s="1"/>
  <c r="L8" i="5" s="1"/>
  <c r="G7" i="5"/>
  <c r="I7" i="5" s="1"/>
  <c r="L7" i="5" s="1"/>
  <c r="G6" i="5"/>
  <c r="I6" i="5" s="1"/>
  <c r="L6" i="5" s="1"/>
  <c r="M857" i="5" l="1"/>
  <c r="M841" i="5"/>
  <c r="M825" i="5"/>
  <c r="M809" i="5"/>
  <c r="M793" i="5"/>
  <c r="M777" i="5"/>
  <c r="M761" i="5"/>
  <c r="M745" i="5"/>
  <c r="M729" i="5"/>
  <c r="M713" i="5"/>
  <c r="M697" i="5"/>
  <c r="M681" i="5"/>
  <c r="M665" i="5"/>
  <c r="M649" i="5"/>
  <c r="M633" i="5"/>
  <c r="M617" i="5"/>
  <c r="M601" i="5"/>
  <c r="M585" i="5"/>
  <c r="M569" i="5"/>
  <c r="M553" i="5"/>
  <c r="M537" i="5"/>
  <c r="M521" i="5"/>
  <c r="M505" i="5"/>
  <c r="M489" i="5"/>
  <c r="M473" i="5"/>
  <c r="M457" i="5"/>
  <c r="M441" i="5"/>
  <c r="M425" i="5"/>
  <c r="M409" i="5"/>
  <c r="M393" i="5"/>
  <c r="M377" i="5"/>
  <c r="M361" i="5"/>
  <c r="M345" i="5"/>
  <c r="M329" i="5"/>
  <c r="M313" i="5"/>
  <c r="M297" i="5"/>
  <c r="M281" i="5"/>
  <c r="M265" i="5"/>
  <c r="M249" i="5"/>
  <c r="M233" i="5"/>
  <c r="M217" i="5"/>
  <c r="M201" i="5"/>
  <c r="M185" i="5"/>
  <c r="M169" i="5"/>
  <c r="M153" i="5"/>
  <c r="M137" i="5"/>
  <c r="M121" i="5"/>
  <c r="M105" i="5"/>
  <c r="M89" i="5"/>
  <c r="M73" i="5"/>
  <c r="M57" i="5"/>
  <c r="M49" i="5"/>
  <c r="M41" i="5"/>
  <c r="M33" i="5"/>
  <c r="M25" i="5"/>
  <c r="M17" i="5"/>
  <c r="M9" i="5"/>
  <c r="M806" i="5"/>
  <c r="M762" i="5"/>
  <c r="M718" i="5"/>
  <c r="M662" i="5"/>
  <c r="M614" i="5"/>
  <c r="M570" i="5"/>
  <c r="M522" i="5"/>
  <c r="M470" i="5"/>
  <c r="M426" i="5"/>
  <c r="M378" i="5"/>
  <c r="M330" i="5"/>
  <c r="M282" i="5"/>
  <c r="M234" i="5"/>
  <c r="M186" i="5"/>
  <c r="M142" i="5"/>
  <c r="M856" i="5"/>
  <c r="M840" i="5"/>
  <c r="M824" i="5"/>
  <c r="M808" i="5"/>
  <c r="M792" i="5"/>
  <c r="M776" i="5"/>
  <c r="M760" i="5"/>
  <c r="M744" i="5"/>
  <c r="M728" i="5"/>
  <c r="M712" i="5"/>
  <c r="M696" i="5"/>
  <c r="M680" i="5"/>
  <c r="M664" i="5"/>
  <c r="M648" i="5"/>
  <c r="M632" i="5"/>
  <c r="M616" i="5"/>
  <c r="M600" i="5"/>
  <c r="M584" i="5"/>
  <c r="M568" i="5"/>
  <c r="M552" i="5"/>
  <c r="M536" i="5"/>
  <c r="M520" i="5"/>
  <c r="M504" i="5"/>
  <c r="M488" i="5"/>
  <c r="M472" i="5"/>
  <c r="M456" i="5"/>
  <c r="M440" i="5"/>
  <c r="M424" i="5"/>
  <c r="M408" i="5"/>
  <c r="M392" i="5"/>
  <c r="M376" i="5"/>
  <c r="M360" i="5"/>
  <c r="M344" i="5"/>
  <c r="M328" i="5"/>
  <c r="M312" i="5"/>
  <c r="M296" i="5"/>
  <c r="M280" i="5"/>
  <c r="M264" i="5"/>
  <c r="M248" i="5"/>
  <c r="M232" i="5"/>
  <c r="M216" i="5"/>
  <c r="M200" i="5"/>
  <c r="M184" i="5"/>
  <c r="M168" i="5"/>
  <c r="M152" i="5"/>
  <c r="M136" i="5"/>
  <c r="M120" i="5"/>
  <c r="M104" i="5"/>
  <c r="M88" i="5"/>
  <c r="M72" i="5"/>
  <c r="M64" i="5"/>
  <c r="M48" i="5"/>
  <c r="M40" i="5"/>
  <c r="M32" i="5"/>
  <c r="M24" i="5"/>
  <c r="M16" i="5"/>
  <c r="M8" i="5"/>
  <c r="M786" i="5"/>
  <c r="M734" i="5"/>
  <c r="M682" i="5"/>
  <c r="M634" i="5"/>
  <c r="M586" i="5"/>
  <c r="M542" i="5"/>
  <c r="M494" i="5"/>
  <c r="M442" i="5"/>
  <c r="M394" i="5"/>
  <c r="M346" i="5"/>
  <c r="M298" i="5"/>
  <c r="M250" i="5"/>
  <c r="M202" i="5"/>
  <c r="M158" i="5"/>
  <c r="M114" i="5"/>
  <c r="M66" i="5"/>
  <c r="M42" i="5"/>
  <c r="M18" i="5"/>
  <c r="M847" i="5"/>
  <c r="M831" i="5"/>
  <c r="M815" i="5"/>
  <c r="M799" i="5"/>
  <c r="M783" i="5"/>
  <c r="M767" i="5"/>
  <c r="M751" i="5"/>
  <c r="M735" i="5"/>
  <c r="M719" i="5"/>
  <c r="M703" i="5"/>
  <c r="M688" i="5"/>
  <c r="M671" i="5"/>
  <c r="M655" i="5"/>
  <c r="M639" i="5"/>
  <c r="M623" i="5"/>
  <c r="M607" i="5"/>
  <c r="M591" i="5"/>
  <c r="M575" i="5"/>
  <c r="M559" i="5"/>
  <c r="M543" i="5"/>
  <c r="M519" i="5"/>
  <c r="M503" i="5"/>
  <c r="M487" i="5"/>
  <c r="M471" i="5"/>
  <c r="M455" i="5"/>
  <c r="M439" i="5"/>
  <c r="M423" i="5"/>
  <c r="M407" i="5"/>
  <c r="M391" i="5"/>
  <c r="M375" i="5"/>
  <c r="M359" i="5"/>
  <c r="M343" i="5"/>
  <c r="M199" i="5"/>
  <c r="M191" i="5"/>
  <c r="M183" i="5"/>
  <c r="M175" i="5"/>
  <c r="M167" i="5"/>
  <c r="M159" i="5"/>
  <c r="M151" i="5"/>
  <c r="M143" i="5"/>
  <c r="M135" i="5"/>
  <c r="M127" i="5"/>
  <c r="M119" i="5"/>
  <c r="M111" i="5"/>
  <c r="M103" i="5"/>
  <c r="M95" i="5"/>
  <c r="M87" i="5"/>
  <c r="M79" i="5"/>
  <c r="M71" i="5"/>
  <c r="M63" i="5"/>
  <c r="M55" i="5"/>
  <c r="M47" i="5"/>
  <c r="M39" i="5"/>
  <c r="M31" i="5"/>
  <c r="M23" i="5"/>
  <c r="M15" i="5"/>
  <c r="M7" i="5"/>
  <c r="M842" i="5"/>
  <c r="M834" i="5"/>
  <c r="M818" i="5"/>
  <c r="M798" i="5"/>
  <c r="M778" i="5"/>
  <c r="M750" i="5"/>
  <c r="M726" i="5"/>
  <c r="M706" i="5"/>
  <c r="M687" i="5"/>
  <c r="M666" i="5"/>
  <c r="M642" i="5"/>
  <c r="M618" i="5"/>
  <c r="M590" i="5"/>
  <c r="M562" i="5"/>
  <c r="M538" i="5"/>
  <c r="M514" i="5"/>
  <c r="M490" i="5"/>
  <c r="M466" i="5"/>
  <c r="M446" i="5"/>
  <c r="M422" i="5"/>
  <c r="M398" i="5"/>
  <c r="M374" i="5"/>
  <c r="M350" i="5"/>
  <c r="M326" i="5"/>
  <c r="M302" i="5"/>
  <c r="M278" i="5"/>
  <c r="M254" i="5"/>
  <c r="M230" i="5"/>
  <c r="M206" i="5"/>
  <c r="M174" i="5"/>
  <c r="M146" i="5"/>
  <c r="M122" i="5"/>
  <c r="M98" i="5"/>
  <c r="M70" i="5"/>
  <c r="M46" i="5"/>
  <c r="M22" i="5"/>
  <c r="M849" i="5"/>
  <c r="M833" i="5"/>
  <c r="M817" i="5"/>
  <c r="M801" i="5"/>
  <c r="M785" i="5"/>
  <c r="M770" i="5"/>
  <c r="M753" i="5"/>
  <c r="M737" i="5"/>
  <c r="M721" i="5"/>
  <c r="M705" i="5"/>
  <c r="M689" i="5"/>
  <c r="M673" i="5"/>
  <c r="M657" i="5"/>
  <c r="M641" i="5"/>
  <c r="M625" i="5"/>
  <c r="M609" i="5"/>
  <c r="M593" i="5"/>
  <c r="M577" i="5"/>
  <c r="M561" i="5"/>
  <c r="M545" i="5"/>
  <c r="M529" i="5"/>
  <c r="M513" i="5"/>
  <c r="M497" i="5"/>
  <c r="M481" i="5"/>
  <c r="M465" i="5"/>
  <c r="M449" i="5"/>
  <c r="M433" i="5"/>
  <c r="M417" i="5"/>
  <c r="M401" i="5"/>
  <c r="M385" i="5"/>
  <c r="M369" i="5"/>
  <c r="M353" i="5"/>
  <c r="M337" i="5"/>
  <c r="M321" i="5"/>
  <c r="M305" i="5"/>
  <c r="M289" i="5"/>
  <c r="M273" i="5"/>
  <c r="M257" i="5"/>
  <c r="M241" i="5"/>
  <c r="M225" i="5"/>
  <c r="M209" i="5"/>
  <c r="M193" i="5"/>
  <c r="M177" i="5"/>
  <c r="M161" i="5"/>
  <c r="M145" i="5"/>
  <c r="M129" i="5"/>
  <c r="M113" i="5"/>
  <c r="M97" i="5"/>
  <c r="M81" i="5"/>
  <c r="M65" i="5"/>
  <c r="M830" i="5"/>
  <c r="M782" i="5"/>
  <c r="M742" i="5"/>
  <c r="M690" i="5"/>
  <c r="M638" i="5"/>
  <c r="M594" i="5"/>
  <c r="M546" i="5"/>
  <c r="M498" i="5"/>
  <c r="M450" i="5"/>
  <c r="M402" i="5"/>
  <c r="M354" i="5"/>
  <c r="M306" i="5"/>
  <c r="M258" i="5"/>
  <c r="M210" i="5"/>
  <c r="M166" i="5"/>
  <c r="M118" i="5"/>
  <c r="M94" i="5"/>
  <c r="M74" i="5"/>
  <c r="M50" i="5"/>
  <c r="M26" i="5"/>
  <c r="M848" i="5"/>
  <c r="M832" i="5"/>
  <c r="M816" i="5"/>
  <c r="M800" i="5"/>
  <c r="M784" i="5"/>
  <c r="M768" i="5"/>
  <c r="M752" i="5"/>
  <c r="M736" i="5"/>
  <c r="M720" i="5"/>
  <c r="M704" i="5"/>
  <c r="M672" i="5"/>
  <c r="M656" i="5"/>
  <c r="M640" i="5"/>
  <c r="M624" i="5"/>
  <c r="M608" i="5"/>
  <c r="M592" i="5"/>
  <c r="M576" i="5"/>
  <c r="M560" i="5"/>
  <c r="M544" i="5"/>
  <c r="M528" i="5"/>
  <c r="M512" i="5"/>
  <c r="M496" i="5"/>
  <c r="M480" i="5"/>
  <c r="M464" i="5"/>
  <c r="M448" i="5"/>
  <c r="M432" i="5"/>
  <c r="M416" i="5"/>
  <c r="M400" i="5"/>
  <c r="M384" i="5"/>
  <c r="M368" i="5"/>
  <c r="M352" i="5"/>
  <c r="M336" i="5"/>
  <c r="M320" i="5"/>
  <c r="M304" i="5"/>
  <c r="M288" i="5"/>
  <c r="M272" i="5"/>
  <c r="M256" i="5"/>
  <c r="M240" i="5"/>
  <c r="M224" i="5"/>
  <c r="M208" i="5"/>
  <c r="M192" i="5"/>
  <c r="M176" i="5"/>
  <c r="M160" i="5"/>
  <c r="M144" i="5"/>
  <c r="M128" i="5"/>
  <c r="M112" i="5"/>
  <c r="M96" i="5"/>
  <c r="M80" i="5"/>
  <c r="M56" i="5"/>
  <c r="M822" i="5"/>
  <c r="M758" i="5"/>
  <c r="M710" i="5"/>
  <c r="M658" i="5"/>
  <c r="M610" i="5"/>
  <c r="M566" i="5"/>
  <c r="M518" i="5"/>
  <c r="M474" i="5"/>
  <c r="M418" i="5"/>
  <c r="M370" i="5"/>
  <c r="M322" i="5"/>
  <c r="M274" i="5"/>
  <c r="M226" i="5"/>
  <c r="M182" i="5"/>
  <c r="M138" i="5"/>
  <c r="M90" i="5"/>
  <c r="M855" i="5"/>
  <c r="M839" i="5"/>
  <c r="M823" i="5"/>
  <c r="M807" i="5"/>
  <c r="M791" i="5"/>
  <c r="M775" i="5"/>
  <c r="M759" i="5"/>
  <c r="M743" i="5"/>
  <c r="M727" i="5"/>
  <c r="M711" i="5"/>
  <c r="M695" i="5"/>
  <c r="M679" i="5"/>
  <c r="M663" i="5"/>
  <c r="M647" i="5"/>
  <c r="M631" i="5"/>
  <c r="M615" i="5"/>
  <c r="M599" i="5"/>
  <c r="M583" i="5"/>
  <c r="M567" i="5"/>
  <c r="M551" i="5"/>
  <c r="M527" i="5"/>
  <c r="M511" i="5"/>
  <c r="M495" i="5"/>
  <c r="M479" i="5"/>
  <c r="M463" i="5"/>
  <c r="M447" i="5"/>
  <c r="M431" i="5"/>
  <c r="M415" i="5"/>
  <c r="M399" i="5"/>
  <c r="M383" i="5"/>
  <c r="M367" i="5"/>
  <c r="M351" i="5"/>
  <c r="M335" i="5"/>
  <c r="M327" i="5"/>
  <c r="M319" i="5"/>
  <c r="M303" i="5"/>
  <c r="M287" i="5"/>
  <c r="M271" i="5"/>
  <c r="M255" i="5"/>
  <c r="M239" i="5"/>
  <c r="M223" i="5"/>
  <c r="M207" i="5"/>
  <c r="M853" i="5"/>
  <c r="M837" i="5"/>
  <c r="M829" i="5"/>
  <c r="M821" i="5"/>
  <c r="M813" i="5"/>
  <c r="M797" i="5"/>
  <c r="M781" i="5"/>
  <c r="M765" i="5"/>
  <c r="M749" i="5"/>
  <c r="M733" i="5"/>
  <c r="M717" i="5"/>
  <c r="M701" i="5"/>
  <c r="M685" i="5"/>
  <c r="M669" i="5"/>
  <c r="M653" i="5"/>
  <c r="M637" i="5"/>
  <c r="M621" i="5"/>
  <c r="M605" i="5"/>
  <c r="M589" i="5"/>
  <c r="M573" i="5"/>
  <c r="M557" i="5"/>
  <c r="M541" i="5"/>
  <c r="M525" i="5"/>
  <c r="M509" i="5"/>
  <c r="M493" i="5"/>
  <c r="M477" i="5"/>
  <c r="M461" i="5"/>
  <c r="M445" i="5"/>
  <c r="M429" i="5"/>
  <c r="M413" i="5"/>
  <c r="M397" i="5"/>
  <c r="M381" i="5"/>
  <c r="M365" i="5"/>
  <c r="M349" i="5"/>
  <c r="M333" i="5"/>
  <c r="M317" i="5"/>
  <c r="M301" i="5"/>
  <c r="M285" i="5"/>
  <c r="M269" i="5"/>
  <c r="M253" i="5"/>
  <c r="M237" i="5"/>
  <c r="M221" i="5"/>
  <c r="M205" i="5"/>
  <c r="M189" i="5"/>
  <c r="M173" i="5"/>
  <c r="M157" i="5"/>
  <c r="M141" i="5"/>
  <c r="M125" i="5"/>
  <c r="M109" i="5"/>
  <c r="M93" i="5"/>
  <c r="M69" i="5"/>
  <c r="M794" i="5"/>
  <c r="M754" i="5"/>
  <c r="M702" i="5"/>
  <c r="M650" i="5"/>
  <c r="M602" i="5"/>
  <c r="M558" i="5"/>
  <c r="M510" i="5"/>
  <c r="M462" i="5"/>
  <c r="M414" i="5"/>
  <c r="M366" i="5"/>
  <c r="M318" i="5"/>
  <c r="M270" i="5"/>
  <c r="M222" i="5"/>
  <c r="M178" i="5"/>
  <c r="M130" i="5"/>
  <c r="M86" i="5"/>
  <c r="M62" i="5"/>
  <c r="M38" i="5"/>
  <c r="M14" i="5"/>
  <c r="M844" i="5"/>
  <c r="M828" i="5"/>
  <c r="M812" i="5"/>
  <c r="M796" i="5"/>
  <c r="M780" i="5"/>
  <c r="M764" i="5"/>
  <c r="M748" i="5"/>
  <c r="M732" i="5"/>
  <c r="M716" i="5"/>
  <c r="M700" i="5"/>
  <c r="M684" i="5"/>
  <c r="M668" i="5"/>
  <c r="M652" i="5"/>
  <c r="M636" i="5"/>
  <c r="M620" i="5"/>
  <c r="M604" i="5"/>
  <c r="M588" i="5"/>
  <c r="M572" i="5"/>
  <c r="M556" i="5"/>
  <c r="M540" i="5"/>
  <c r="M524" i="5"/>
  <c r="M508" i="5"/>
  <c r="M492" i="5"/>
  <c r="M476" i="5"/>
  <c r="M460" i="5"/>
  <c r="M444" i="5"/>
  <c r="M428" i="5"/>
  <c r="M412" i="5"/>
  <c r="M396" i="5"/>
  <c r="M380" i="5"/>
  <c r="M364" i="5"/>
  <c r="M348" i="5"/>
  <c r="M332" i="5"/>
  <c r="M316" i="5"/>
  <c r="M300" i="5"/>
  <c r="M284" i="5"/>
  <c r="M268" i="5"/>
  <c r="M252" i="5"/>
  <c r="M236" i="5"/>
  <c r="M220" i="5"/>
  <c r="M204" i="5"/>
  <c r="M188" i="5"/>
  <c r="M172" i="5"/>
  <c r="M156" i="5"/>
  <c r="M140" i="5"/>
  <c r="M124" i="5"/>
  <c r="M108" i="5"/>
  <c r="M92" i="5"/>
  <c r="M76" i="5"/>
  <c r="M60" i="5"/>
  <c r="M52" i="5"/>
  <c r="M44" i="5"/>
  <c r="M36" i="5"/>
  <c r="M28" i="5"/>
  <c r="M20" i="5"/>
  <c r="M12" i="5"/>
  <c r="M802" i="5"/>
  <c r="M746" i="5"/>
  <c r="M694" i="5"/>
  <c r="M646" i="5"/>
  <c r="M598" i="5"/>
  <c r="M554" i="5"/>
  <c r="M506" i="5"/>
  <c r="M458" i="5"/>
  <c r="M406" i="5"/>
  <c r="M358" i="5"/>
  <c r="M310" i="5"/>
  <c r="M262" i="5"/>
  <c r="M214" i="5"/>
  <c r="M170" i="5"/>
  <c r="M126" i="5"/>
  <c r="M102" i="5"/>
  <c r="M78" i="5"/>
  <c r="M54" i="5"/>
  <c r="M30" i="5"/>
  <c r="M843" i="5"/>
  <c r="M827" i="5"/>
  <c r="M811" i="5"/>
  <c r="M795" i="5"/>
  <c r="M779" i="5"/>
  <c r="M763" i="5"/>
  <c r="M747" i="5"/>
  <c r="M731" i="5"/>
  <c r="M707" i="5"/>
  <c r="M635" i="5"/>
  <c r="M619" i="5"/>
  <c r="M603" i="5"/>
  <c r="M587" i="5"/>
  <c r="M571" i="5"/>
  <c r="M555" i="5"/>
  <c r="M539" i="5"/>
  <c r="M523" i="5"/>
  <c r="M507" i="5"/>
  <c r="M491" i="5"/>
  <c r="M475" i="5"/>
  <c r="M459" i="5"/>
  <c r="M443" i="5"/>
  <c r="M427" i="5"/>
  <c r="M411" i="5"/>
  <c r="M395" i="5"/>
  <c r="M379" i="5"/>
  <c r="M363" i="5"/>
  <c r="M347" i="5"/>
  <c r="M331" i="5"/>
  <c r="M315" i="5"/>
  <c r="M299" i="5"/>
  <c r="M283" i="5"/>
  <c r="M267" i="5"/>
  <c r="M251" i="5"/>
  <c r="M243" i="5"/>
  <c r="M235" i="5"/>
  <c r="M227" i="5"/>
  <c r="M219" i="5"/>
  <c r="M211" i="5"/>
  <c r="M203" i="5"/>
  <c r="M187" i="5"/>
  <c r="M179" i="5"/>
  <c r="M171" i="5"/>
  <c r="M163" i="5"/>
  <c r="M155" i="5"/>
  <c r="M147" i="5"/>
  <c r="M139" i="5"/>
  <c r="M131" i="5"/>
  <c r="M123" i="5"/>
  <c r="M115" i="5"/>
  <c r="M107" i="5"/>
  <c r="M99" i="5"/>
  <c r="M91" i="5"/>
  <c r="M83" i="5"/>
  <c r="M75" i="5"/>
  <c r="M67" i="5"/>
  <c r="M59" i="5"/>
  <c r="M51" i="5"/>
  <c r="M43" i="5"/>
  <c r="M35" i="5"/>
  <c r="M27" i="5"/>
  <c r="M19" i="5"/>
  <c r="M11" i="5"/>
  <c r="M854" i="5"/>
  <c r="M838" i="5"/>
  <c r="M826" i="5"/>
  <c r="M810" i="5"/>
  <c r="M790" i="5"/>
  <c r="M766" i="5"/>
  <c r="M738" i="5"/>
  <c r="M714" i="5"/>
  <c r="M698" i="5"/>
  <c r="M674" i="5"/>
  <c r="M654" i="5"/>
  <c r="M630" i="5"/>
  <c r="M606" i="5"/>
  <c r="M574" i="5"/>
  <c r="M550" i="5"/>
  <c r="M526" i="5"/>
  <c r="M502" i="5"/>
  <c r="M478" i="5"/>
  <c r="M454" i="5"/>
  <c r="M434" i="5"/>
  <c r="M410" i="5"/>
  <c r="M386" i="5"/>
  <c r="M362" i="5"/>
  <c r="M338" i="5"/>
  <c r="M314" i="5"/>
  <c r="M290" i="5"/>
  <c r="M266" i="5"/>
  <c r="M242" i="5"/>
  <c r="M218" i="5"/>
  <c r="M190" i="5"/>
  <c r="M162" i="5"/>
  <c r="M134" i="5"/>
  <c r="M110" i="5"/>
  <c r="M82" i="5"/>
  <c r="M58" i="5"/>
  <c r="M34" i="5"/>
  <c r="M10" i="5"/>
  <c r="M535" i="5"/>
  <c r="M311" i="5"/>
  <c r="M295" i="5"/>
  <c r="M279" i="5"/>
  <c r="M263" i="5"/>
  <c r="M247" i="5"/>
  <c r="M231" i="5"/>
  <c r="M215" i="5"/>
  <c r="M845" i="5"/>
  <c r="M805" i="5"/>
  <c r="M789" i="5"/>
  <c r="M773" i="5"/>
  <c r="M757" i="5"/>
  <c r="M741" i="5"/>
  <c r="M725" i="5"/>
  <c r="M709" i="5"/>
  <c r="M693" i="5"/>
  <c r="M677" i="5"/>
  <c r="M661" i="5"/>
  <c r="M645" i="5"/>
  <c r="M629" i="5"/>
  <c r="M613" i="5"/>
  <c r="M597" i="5"/>
  <c r="M581" i="5"/>
  <c r="M565" i="5"/>
  <c r="M549" i="5"/>
  <c r="M533" i="5"/>
  <c r="M517" i="5"/>
  <c r="M501" i="5"/>
  <c r="M485" i="5"/>
  <c r="M469" i="5"/>
  <c r="M453" i="5"/>
  <c r="M437" i="5"/>
  <c r="M421" i="5"/>
  <c r="M405" i="5"/>
  <c r="M389" i="5"/>
  <c r="M373" i="5"/>
  <c r="M357" i="5"/>
  <c r="M341" i="5"/>
  <c r="M325" i="5"/>
  <c r="M309" i="5"/>
  <c r="M293" i="5"/>
  <c r="M277" i="5"/>
  <c r="M261" i="5"/>
  <c r="M245" i="5"/>
  <c r="M229" i="5"/>
  <c r="M213" i="5"/>
  <c r="M197" i="5"/>
  <c r="M181" i="5"/>
  <c r="M165" i="5"/>
  <c r="M149" i="5"/>
  <c r="M133" i="5"/>
  <c r="M117" i="5"/>
  <c r="M100" i="5"/>
  <c r="M85" i="5"/>
  <c r="M77" i="5"/>
  <c r="M61" i="5"/>
  <c r="M53" i="5"/>
  <c r="M45" i="5"/>
  <c r="M37" i="5"/>
  <c r="M29" i="5"/>
  <c r="M21" i="5"/>
  <c r="M13" i="5"/>
  <c r="M814" i="5"/>
  <c r="M771" i="5"/>
  <c r="M730" i="5"/>
  <c r="M678" i="5"/>
  <c r="M626" i="5"/>
  <c r="M582" i="5"/>
  <c r="M534" i="5"/>
  <c r="M486" i="5"/>
  <c r="M438" i="5"/>
  <c r="M390" i="5"/>
  <c r="M342" i="5"/>
  <c r="M294" i="5"/>
  <c r="M246" i="5"/>
  <c r="M198" i="5"/>
  <c r="M154" i="5"/>
  <c r="M106" i="5"/>
  <c r="M852" i="5"/>
  <c r="M836" i="5"/>
  <c r="M820" i="5"/>
  <c r="M804" i="5"/>
  <c r="M788" i="5"/>
  <c r="M772" i="5"/>
  <c r="M756" i="5"/>
  <c r="M740" i="5"/>
  <c r="M724" i="5"/>
  <c r="M708" i="5"/>
  <c r="M692" i="5"/>
  <c r="M676" i="5"/>
  <c r="M660" i="5"/>
  <c r="M644" i="5"/>
  <c r="M628" i="5"/>
  <c r="M612" i="5"/>
  <c r="M596" i="5"/>
  <c r="M580" i="5"/>
  <c r="M563" i="5"/>
  <c r="M548" i="5"/>
  <c r="M532" i="5"/>
  <c r="M516" i="5"/>
  <c r="M500" i="5"/>
  <c r="M484" i="5"/>
  <c r="M468" i="5"/>
  <c r="M452" i="5"/>
  <c r="M436" i="5"/>
  <c r="M420" i="5"/>
  <c r="M404" i="5"/>
  <c r="M388" i="5"/>
  <c r="M372" i="5"/>
  <c r="M356" i="5"/>
  <c r="M340" i="5"/>
  <c r="M324" i="5"/>
  <c r="M308" i="5"/>
  <c r="M292" i="5"/>
  <c r="M276" i="5"/>
  <c r="M260" i="5"/>
  <c r="M244" i="5"/>
  <c r="M228" i="5"/>
  <c r="M212" i="5"/>
  <c r="M196" i="5"/>
  <c r="M180" i="5"/>
  <c r="M164" i="5"/>
  <c r="M148" i="5"/>
  <c r="M132" i="5"/>
  <c r="M116" i="5"/>
  <c r="M101" i="5"/>
  <c r="M84" i="5"/>
  <c r="M68" i="5"/>
  <c r="M846" i="5"/>
  <c r="M774" i="5"/>
  <c r="M722" i="5"/>
  <c r="M670" i="5"/>
  <c r="M622" i="5"/>
  <c r="M578" i="5"/>
  <c r="M530" i="5"/>
  <c r="M482" i="5"/>
  <c r="M430" i="5"/>
  <c r="M382" i="5"/>
  <c r="M334" i="5"/>
  <c r="M286" i="5"/>
  <c r="M238" i="5"/>
  <c r="M194" i="5"/>
  <c r="M150" i="5"/>
  <c r="M851" i="5"/>
  <c r="M835" i="5"/>
  <c r="M819" i="5"/>
  <c r="M803" i="5"/>
  <c r="M787" i="5"/>
  <c r="M769" i="5"/>
  <c r="M755" i="5"/>
  <c r="M739" i="5"/>
  <c r="M723" i="5"/>
  <c r="M715" i="5"/>
  <c r="M699" i="5"/>
  <c r="M691" i="5"/>
  <c r="M683" i="5"/>
  <c r="M675" i="5"/>
  <c r="M667" i="5"/>
  <c r="M659" i="5"/>
  <c r="M651" i="5"/>
  <c r="M643" i="5"/>
  <c r="M627" i="5"/>
  <c r="M611" i="5"/>
  <c r="M595" i="5"/>
  <c r="M579" i="5"/>
  <c r="M564" i="5"/>
  <c r="M547" i="5"/>
  <c r="M531" i="5"/>
  <c r="M515" i="5"/>
  <c r="M499" i="5"/>
  <c r="M483" i="5"/>
  <c r="M467" i="5"/>
  <c r="M451" i="5"/>
  <c r="M435" i="5"/>
  <c r="M419" i="5"/>
  <c r="M403" i="5"/>
  <c r="M387" i="5"/>
  <c r="M371" i="5"/>
  <c r="M355" i="5"/>
  <c r="M339" i="5"/>
  <c r="M323" i="5"/>
  <c r="M307" i="5"/>
  <c r="M291" i="5"/>
  <c r="M275" i="5"/>
  <c r="M259" i="5"/>
  <c r="M195" i="5"/>
  <c r="M850" i="5"/>
  <c r="M858" i="5"/>
  <c r="M686" i="5"/>
  <c r="M6" i="5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<sst xmlns="http://schemas.openxmlformats.org/spreadsheetml/2006/main" count="14631" uniqueCount="1132">
  <si>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</si>
  <si>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</si>
  <si>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</si>
  <si>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</si>
  <si>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</si>
  <si>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</si>
  <si>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</si>
  <si>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</si>
  <si>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</si>
  <si>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</si>
  <si>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</si>
  <si>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</si>
  <si>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</si>
  <si>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</si>
  <si>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</si>
  <si>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</si>
  <si>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</si>
  <si>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</si>
  <si>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</si>
  <si>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</si>
  <si>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</si>
  <si>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</si>
  <si>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</si>
  <si>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</si>
  <si>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</si>
  <si>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</si>
  <si>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</si>
  <si>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</si>
  <si>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</si>
  <si>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</si>
  <si>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</si>
  <si>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</si>
  <si>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</si>
  <si>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</si>
  <si>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</si>
  <si>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</si>
  <si>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</si>
  <si>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</si>
  <si>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</si>
  <si>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</si>
  <si>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</si>
  <si>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</si>
  <si>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</si>
  <si>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</si>
  <si>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</si>
  <si>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</si>
  <si>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</si>
  <si>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</si>
  <si>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</si>
  <si>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</si>
  <si>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</si>
  <si>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</si>
  <si>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</si>
  <si>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</si>
  <si>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</si>
  <si>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</si>
  <si>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</si>
  <si>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</si>
  <si>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</si>
  <si>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</si>
  <si>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</si>
  <si>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</si>
  <si>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</si>
  <si>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</si>
  <si>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</si>
  <si>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</si>
  <si>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</si>
  <si>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</si>
  <si>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</si>
  <si>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</si>
  <si>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</si>
  <si>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</si>
  <si>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</si>
  <si>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</si>
  <si>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</si>
  <si>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</si>
  <si>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</si>
  <si>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</si>
  <si>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</si>
  <si>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</si>
  <si>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</si>
  <si>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</si>
  <si>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</si>
  <si>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</si>
  <si>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</si>
  <si>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</si>
  <si>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</si>
  <si>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</si>
  <si>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</si>
  <si>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</si>
  <si>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</si>
  <si>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</si>
  <si>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</si>
  <si>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</si>
  <si>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</si>
  <si>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</si>
  <si>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</si>
  <si>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</si>
  <si>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</si>
  <si>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</si>
  <si>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</si>
  <si>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</si>
  <si>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</si>
  <si>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</si>
  <si>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</si>
  <si>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</si>
  <si>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</si>
  <si>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</si>
  <si>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</si>
  <si>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</si>
  <si>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</si>
  <si>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</si>
  <si>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</si>
  <si>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</si>
  <si>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</si>
  <si>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</si>
  <si>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</si>
  <si>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</si>
  <si>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</si>
  <si>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</si>
  <si>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</si>
  <si>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</si>
  <si>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</si>
  <si>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</si>
  <si>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</si>
  <si>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</si>
  <si>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</si>
  <si>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</si>
  <si>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</si>
  <si>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</si>
  <si>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</si>
  <si>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</si>
  <si>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</si>
  <si>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</si>
  <si>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</si>
  <si>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</si>
  <si>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</si>
  <si>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</si>
  <si>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</si>
  <si>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</si>
  <si>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</si>
  <si>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</si>
  <si>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</si>
  <si>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</si>
  <si>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</si>
  <si>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</si>
  <si>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</si>
  <si>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</si>
  <si>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</si>
  <si>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</si>
  <si>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</si>
  <si>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</si>
  <si>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</si>
  <si>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</si>
  <si>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</si>
  <si>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</si>
  <si>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</si>
  <si>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</si>
  <si>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</si>
  <si>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</si>
  <si>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</si>
  <si>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</si>
  <si>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</si>
  <si>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</si>
  <si>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</si>
  <si>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</si>
  <si>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</si>
  <si>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</si>
  <si>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</si>
  <si>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</si>
  <si>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</si>
  <si>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</si>
  <si>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</si>
  <si>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</si>
  <si>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</si>
  <si>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</si>
  <si>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</si>
  <si>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</si>
  <si>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</si>
  <si>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</si>
  <si>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</si>
  <si>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</si>
  <si>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</si>
  <si>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</si>
  <si>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</si>
  <si>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</si>
  <si>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</si>
  <si>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</si>
  <si>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</si>
  <si>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</si>
  <si>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</si>
  <si>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</si>
  <si>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</si>
  <si>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</si>
  <si>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</si>
  <si>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</si>
  <si>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</si>
  <si>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</si>
  <si>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</si>
  <si>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</si>
  <si>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</si>
  <si>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</si>
  <si>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</si>
  <si>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</si>
  <si>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</si>
  <si>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</si>
  <si>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</si>
  <si>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</si>
  <si>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</si>
  <si>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</si>
  <si>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</si>
  <si>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</si>
  <si>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</si>
  <si>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</si>
  <si>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</si>
  <si>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</si>
  <si>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</si>
  <si>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</si>
  <si>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</si>
  <si>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</si>
  <si>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</si>
  <si>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</si>
  <si>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</si>
  <si>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</si>
  <si>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</si>
  <si>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</si>
  <si>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</si>
  <si>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</si>
  <si>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</si>
  <si>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</si>
  <si>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</si>
  <si>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</si>
  <si>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</si>
  <si>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</si>
  <si>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</si>
  <si>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</si>
  <si>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</si>
  <si>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</si>
  <si>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</si>
  <si>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</si>
  <si>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</si>
  <si>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</si>
  <si>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</si>
  <si>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</si>
  <si>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</si>
  <si>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</si>
  <si>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</si>
  <si>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</si>
  <si>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</si>
  <si>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</si>
  <si>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</si>
  <si>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</si>
  <si>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</si>
  <si>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</si>
  <si>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</si>
  <si>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</si>
  <si>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</si>
  <si>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</si>
  <si>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</si>
  <si>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</si>
  <si>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</si>
  <si>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</si>
  <si>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</si>
  <si>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</si>
  <si>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</si>
  <si>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</si>
  <si>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</si>
  <si>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</si>
  <si>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</si>
  <si>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</si>
  <si>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</si>
  <si>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</si>
  <si>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</si>
  <si>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</si>
  <si>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</si>
  <si>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</si>
  <si>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</si>
  <si>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</si>
  <si>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</si>
  <si>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</si>
  <si>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</si>
  <si>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</si>
  <si>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</si>
  <si>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</si>
  <si>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</si>
  <si>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</si>
  <si>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</si>
  <si>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</si>
  <si>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</si>
  <si>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</si>
  <si>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</si>
  <si>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</si>
  <si>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</si>
  <si>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</si>
  <si>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</si>
  <si>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</si>
  <si>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</si>
  <si>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</si>
  <si>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</si>
  <si>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</si>
  <si>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</si>
  <si>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</si>
  <si>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</si>
  <si>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</si>
  <si>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</si>
  <si>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</si>
  <si>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</si>
  <si>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</si>
  <si>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</si>
  <si>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</si>
  <si>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</si>
  <si>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</si>
  <si>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</si>
  <si>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</si>
  <si>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</si>
  <si>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</si>
  <si>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</si>
  <si>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</si>
  <si>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</si>
  <si>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</si>
  <si>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</si>
  <si>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</si>
  <si>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</si>
  <si>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</si>
  <si>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</si>
  <si>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</si>
  <si>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</si>
  <si>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</si>
  <si>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</si>
  <si>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</si>
  <si>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</si>
  <si>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</si>
  <si>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</si>
  <si>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</si>
  <si>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</si>
  <si>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</si>
  <si>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</si>
  <si>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</si>
  <si>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</si>
  <si>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</si>
  <si>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</si>
  <si>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</si>
  <si>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</si>
  <si>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</si>
  <si>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</si>
  <si>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</si>
  <si>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</si>
  <si>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</si>
  <si>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</si>
  <si>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</si>
  <si>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</si>
  <si>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</si>
  <si>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</si>
  <si>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</si>
  <si>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</si>
  <si>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</si>
  <si>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</si>
  <si>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</si>
  <si>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</si>
  <si>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</si>
  <si>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</si>
  <si>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</si>
  <si>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</si>
  <si>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</si>
  <si>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</si>
  <si>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</si>
  <si>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</si>
  <si>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</si>
  <si>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</si>
  <si>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</si>
  <si>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</si>
  <si>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</si>
  <si>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</si>
  <si>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</si>
  <si>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</si>
  <si>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</si>
  <si>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</si>
  <si>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</si>
  <si>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</si>
  <si>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</si>
  <si>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</si>
  <si>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</si>
  <si>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</si>
  <si>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</si>
  <si>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</si>
  <si>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</si>
  <si>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</si>
  <si>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</si>
  <si>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</si>
  <si>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</si>
  <si>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</si>
  <si>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</si>
  <si>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</si>
  <si>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</si>
  <si>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</si>
  <si>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</si>
  <si>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</si>
  <si>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</si>
  <si>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</si>
  <si>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</si>
  <si>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</si>
  <si>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</si>
  <si>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</si>
  <si>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</si>
  <si>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</si>
  <si>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</si>
  <si>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</si>
  <si>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</si>
  <si>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</si>
  <si>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</si>
  <si>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</si>
  <si>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</si>
  <si>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</si>
  <si>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</si>
  <si>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</si>
  <si>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</si>
  <si>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</si>
  <si>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</si>
  <si>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</si>
  <si>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</si>
  <si>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</si>
  <si>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</si>
  <si>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</si>
  <si>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</si>
  <si>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</si>
  <si>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</si>
  <si>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</si>
  <si>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</si>
  <si>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</si>
  <si>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</si>
  <si>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</si>
  <si>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</si>
  <si>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</si>
  <si>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</si>
  <si>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</si>
  <si>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</si>
  <si>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</si>
  <si>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</si>
  <si>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</si>
  <si>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</si>
  <si>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</si>
  <si>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</si>
  <si>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</si>
  <si>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</si>
  <si>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</si>
  <si>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</si>
  <si>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</si>
  <si>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</si>
  <si>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</si>
  <si>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</si>
  <si>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</si>
  <si>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</si>
  <si>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</si>
  <si>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</si>
  <si>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</si>
  <si>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</si>
  <si>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</si>
  <si>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</si>
  <si>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</si>
  <si>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</si>
  <si>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</si>
  <si>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</si>
  <si>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</si>
  <si>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</si>
  <si>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</si>
  <si>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</si>
  <si>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</si>
  <si>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</si>
  <si>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</si>
  <si>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</si>
  <si>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</si>
  <si>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</si>
  <si>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</si>
  <si>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</si>
  <si>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</si>
  <si>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</si>
  <si>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</si>
  <si>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</si>
  <si>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</si>
  <si>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</si>
  <si>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</si>
  <si>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</si>
  <si>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</si>
  <si>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</si>
  <si>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</si>
  <si>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</si>
  <si>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</si>
  <si>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</si>
  <si>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</si>
  <si>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</si>
  <si>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</si>
  <si>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</si>
  <si>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</si>
  <si>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</si>
  <si>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</si>
  <si>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</si>
  <si>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</si>
  <si>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</si>
  <si>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</si>
  <si>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</si>
  <si>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</si>
  <si>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</si>
  <si>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</si>
  <si>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</si>
  <si>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</si>
  <si>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</si>
  <si>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</si>
  <si>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</si>
  <si>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</si>
  <si>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</si>
  <si>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</si>
  <si>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</si>
  <si>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</si>
  <si>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</si>
  <si>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</si>
  <si>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</si>
  <si>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</si>
  <si>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</si>
  <si>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</si>
  <si>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</si>
  <si>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</si>
  <si>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</si>
  <si>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</si>
  <si>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</si>
  <si>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</si>
  <si>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</si>
  <si>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</si>
  <si>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</si>
  <si>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</si>
  <si>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</si>
  <si>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</si>
  <si>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</si>
  <si>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</si>
  <si>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</si>
  <si>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</si>
  <si>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</si>
  <si>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</si>
  <si>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</si>
  <si>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</si>
  <si>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</si>
  <si>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</si>
  <si>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</si>
  <si>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</si>
  <si>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</si>
  <si>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</si>
  <si>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</si>
  <si>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</si>
  <si>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</si>
  <si>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</si>
  <si>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</si>
  <si>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</si>
  <si>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</si>
  <si>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</si>
  <si>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</si>
  <si>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</si>
  <si>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</si>
  <si>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</si>
  <si>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</si>
  <si>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</si>
  <si>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</si>
  <si>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</si>
  <si>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</si>
  <si>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</si>
  <si>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</si>
  <si>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</si>
  <si>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</si>
  <si>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</si>
  <si>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</si>
  <si>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</si>
  <si>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</si>
  <si>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</si>
  <si>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</si>
  <si>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</si>
  <si>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</si>
  <si>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</si>
  <si>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</si>
  <si>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</si>
  <si>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</si>
  <si>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</si>
  <si>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</si>
  <si>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</si>
  <si>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</si>
  <si>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</si>
  <si>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</si>
  <si>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</si>
  <si>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</si>
  <si>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</si>
  <si>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</si>
  <si>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</si>
  <si>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</si>
  <si>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</si>
  <si>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</si>
  <si>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</si>
  <si>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</si>
  <si>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</si>
  <si>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</si>
  <si>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</si>
  <si>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</si>
  <si>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</si>
  <si>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</si>
  <si>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</si>
  <si>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</si>
  <si>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</si>
  <si>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</si>
  <si>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</si>
  <si>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</si>
  <si>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</si>
  <si>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</si>
  <si>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</si>
  <si>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</si>
  <si>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</si>
  <si>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</si>
  <si>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</si>
  <si>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</si>
  <si>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</si>
  <si>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</si>
  <si>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</si>
  <si>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</si>
  <si>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</si>
  <si>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</si>
  <si>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</si>
  <si>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</si>
  <si>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</si>
  <si>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</si>
  <si>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</si>
  <si>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</si>
  <si>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</si>
  <si>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</si>
  <si>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</si>
  <si>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</si>
  <si>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</si>
  <si>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</si>
  <si>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</si>
  <si>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</si>
  <si>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</si>
  <si>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</si>
  <si>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</si>
  <si>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</si>
  <si>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</si>
  <si>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</si>
  <si>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</si>
  <si>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</si>
  <si>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</si>
  <si>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</si>
  <si>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</si>
  <si>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</si>
  <si>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</si>
  <si>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</si>
  <si>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</si>
  <si>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</si>
  <si>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</si>
  <si>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</si>
  <si>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</si>
  <si>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</si>
  <si>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</si>
  <si>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</si>
  <si>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</si>
  <si>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</si>
  <si>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</si>
  <si>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</si>
  <si>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</si>
  <si>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</si>
  <si>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</si>
  <si>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</si>
  <si>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</si>
  <si>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</si>
  <si>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</si>
  <si>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</si>
  <si>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</si>
  <si>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</si>
  <si>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</si>
  <si>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</si>
  <si>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</si>
  <si>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</si>
  <si>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</si>
  <si>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</si>
  <si>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</si>
  <si>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</si>
  <si>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</si>
  <si>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</si>
  <si>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</si>
  <si>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</si>
  <si>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</si>
  <si>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</si>
  <si>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</si>
  <si>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</si>
  <si>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</si>
  <si>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</si>
  <si>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</si>
  <si>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</si>
  <si>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</si>
  <si>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</si>
  <si>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</si>
  <si>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</si>
  <si>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</si>
  <si>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</si>
  <si>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</si>
  <si>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</si>
  <si>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</si>
  <si>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</si>
  <si>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</si>
  <si>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</si>
  <si>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</si>
  <si>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</si>
  <si>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</si>
  <si>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</si>
  <si>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</si>
  <si>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</si>
  <si>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</si>
  <si>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</si>
  <si>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</si>
  <si>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</si>
  <si>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</si>
  <si>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</si>
  <si>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</si>
  <si>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</si>
  <si>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</si>
  <si>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</si>
  <si>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</si>
  <si>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</si>
  <si>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</si>
  <si>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</si>
  <si>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</si>
  <si>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</si>
  <si>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</si>
  <si>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</si>
  <si>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</si>
  <si>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</si>
  <si>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</si>
  <si>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</si>
  <si>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</si>
  <si>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</si>
  <si>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</si>
  <si>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</si>
  <si>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</si>
  <si>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</si>
  <si>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</si>
  <si>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</si>
  <si>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</si>
  <si>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</si>
  <si>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</si>
  <si>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</si>
  <si>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</si>
  <si>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</si>
  <si>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</si>
  <si>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</si>
  <si>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</si>
  <si>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</si>
  <si>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</si>
  <si>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</si>
  <si>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</si>
  <si>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</si>
  <si>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</si>
  <si>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</si>
  <si>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</si>
  <si>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</si>
  <si>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</si>
  <si>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</si>
  <si>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</si>
  <si>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</si>
  <si>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</si>
  <si>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</si>
  <si>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</si>
  <si>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</si>
  <si>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</si>
  <si>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</si>
  <si>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</si>
  <si>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</si>
  <si>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</si>
  <si>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</si>
  <si>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</si>
  <si>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</si>
  <si>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</si>
  <si>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</si>
  <si>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</si>
  <si>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</si>
  <si>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</si>
  <si>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</si>
  <si>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</si>
  <si>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</si>
  <si>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</si>
  <si>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</si>
  <si>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</si>
  <si>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</si>
  <si>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</si>
  <si>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</si>
  <si>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</si>
  <si>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</si>
  <si>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</si>
  <si>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</si>
  <si>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</si>
  <si>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</si>
  <si>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</si>
  <si>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</si>
  <si>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</si>
  <si>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</si>
  <si>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</si>
  <si>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</si>
  <si>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</si>
  <si>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</si>
  <si>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</si>
  <si>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</si>
  <si>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</si>
  <si>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</si>
  <si>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</si>
  <si>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</si>
  <si>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</si>
  <si>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</si>
  <si>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</si>
  <si>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</si>
  <si>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</si>
  <si>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</si>
  <si>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</si>
  <si>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</si>
  <si>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</si>
  <si>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</si>
  <si>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</si>
  <si>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</si>
  <si>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</si>
  <si>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</si>
  <si>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</si>
  <si>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</si>
  <si>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</si>
  <si>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</si>
  <si>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</si>
  <si>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</si>
  <si>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</si>
  <si>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</si>
  <si>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</si>
  <si>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</si>
  <si>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</si>
  <si>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</si>
  <si>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</si>
  <si>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</si>
  <si>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</si>
  <si>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</si>
  <si>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</si>
  <si>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</si>
  <si>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</si>
  <si>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</si>
  <si>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</si>
  <si>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</si>
  <si>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</si>
  <si>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</si>
  <si>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</si>
  <si>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</si>
  <si>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</si>
  <si>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</si>
  <si>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</si>
  <si>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</si>
  <si>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</si>
  <si>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</si>
  <si>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</si>
  <si>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</si>
  <si>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</si>
  <si>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</si>
  <si>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</si>
  <si>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</si>
  <si>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</si>
  <si>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</si>
  <si>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</si>
  <si>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</si>
  <si>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</si>
  <si>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</si>
  <si>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</si>
  <si>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</si>
  <si>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</si>
  <si>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</si>
  <si>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</si>
  <si>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</si>
  <si>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</si>
  <si>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</si>
  <si>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</si>
  <si>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</si>
  <si>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</si>
  <si>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</si>
  <si>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</si>
  <si>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</si>
  <si>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</si>
  <si>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</si>
  <si>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</si>
  <si>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</si>
  <si>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</si>
  <si>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</si>
  <si>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</si>
  <si>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</si>
  <si>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</si>
  <si>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</si>
  <si>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</si>
  <si>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</si>
  <si>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</si>
  <si>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</si>
  <si>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</si>
  <si>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</si>
  <si>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</si>
  <si>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</si>
  <si>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</si>
  <si>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</si>
  <si>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</si>
  <si>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</si>
  <si>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</si>
  <si>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</si>
  <si>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</si>
  <si>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</si>
  <si>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</si>
  <si>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</si>
  <si>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</si>
  <si>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</si>
  <si>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</si>
  <si>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</si>
  <si>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</si>
  <si>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</si>
  <si>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</si>
  <si>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</si>
  <si>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</si>
  <si>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</si>
  <si>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</si>
  <si>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</si>
  <si>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</si>
  <si>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</si>
  <si>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</si>
  <si>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</si>
  <si>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</si>
  <si>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</si>
  <si>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</si>
  <si>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</si>
  <si>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</si>
  <si>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</si>
  <si>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</si>
  <si>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</si>
  <si>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</si>
  <si>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</si>
  <si>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</si>
  <si>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</si>
  <si>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</si>
  <si>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</si>
  <si>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</si>
  <si>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</si>
  <si>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</si>
  <si>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</si>
  <si>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</si>
  <si>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</si>
  <si>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</si>
  <si>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</si>
  <si>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</si>
  <si>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</si>
  <si>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</si>
  <si>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</si>
  <si>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</si>
  <si>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</si>
  <si>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</si>
  <si>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</si>
  <si>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</si>
  <si>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</si>
  <si>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</si>
  <si>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</si>
  <si>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</si>
  <si>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</si>
  <si>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</si>
  <si>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</si>
  <si>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</si>
  <si>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</si>
  <si>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</si>
  <si>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</si>
  <si>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</si>
  <si>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</si>
  <si>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</si>
  <si>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</si>
  <si>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</si>
  <si>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</si>
  <si>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</si>
  <si>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</si>
  <si>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</si>
  <si>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</si>
  <si>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</si>
  <si>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</si>
  <si>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</si>
  <si>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</si>
  <si>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</si>
  <si>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</si>
  <si>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</si>
  <si>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</si>
  <si>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</si>
  <si>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</si>
  <si>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</si>
  <si>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</si>
  <si>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</si>
  <si>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</si>
  <si>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</si>
  <si>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</si>
  <si>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</si>
  <si>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</si>
  <si>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</si>
  <si>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</si>
  <si>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</si>
  <si>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</si>
  <si>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</si>
  <si>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</si>
  <si>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</si>
  <si>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</si>
  <si>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</si>
  <si>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</si>
  <si>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</si>
  <si>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</si>
  <si>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</si>
  <si>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</si>
  <si>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</si>
  <si>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</si>
  <si>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</si>
  <si>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</si>
  <si>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</si>
  <si>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</si>
  <si>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</si>
  <si>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</si>
  <si>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</si>
  <si>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</si>
  <si>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</si>
  <si>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</si>
  <si>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</si>
  <si>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</si>
  <si>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</si>
  <si>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</si>
  <si>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</si>
  <si>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</si>
  <si>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</si>
  <si>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</si>
  <si>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</si>
  <si>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</si>
  <si>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</si>
  <si>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</si>
  <si>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</si>
  <si>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</si>
  <si>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</si>
  <si>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</si>
  <si>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</si>
  <si>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</si>
  <si>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</si>
  <si>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</si>
  <si>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</si>
  <si>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</si>
  <si>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</si>
  <si>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</si>
  <si>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</si>
  <si>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</si>
  <si>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</si>
  <si>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</si>
  <si>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</si>
  <si>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</si>
  <si>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</si>
  <si>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</si>
  <si>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</si>
  <si>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</si>
  <si>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</si>
  <si>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</si>
  <si>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</si>
  <si>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</si>
  <si>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</si>
  <si>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</si>
  <si>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</si>
  <si>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</si>
  <si>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</si>
  <si>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</si>
  <si>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</si>
  <si>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</si>
  <si>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</si>
  <si>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</si>
  <si>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</si>
  <si>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</si>
  <si>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</si>
  <si>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</si>
  <si>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</si>
  <si>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</si>
  <si>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</si>
  <si>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</si>
  <si>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</si>
  <si>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</si>
  <si>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</si>
  <si>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</si>
  <si>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</si>
  <si>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</si>
  <si>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</si>
  <si>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</si>
  <si>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</si>
  <si>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</si>
  <si>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</si>
  <si>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</si>
  <si>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</si>
  <si>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</si>
  <si>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</si>
  <si>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</si>
  <si>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</si>
  <si>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</si>
  <si>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</si>
  <si>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</si>
  <si>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</si>
  <si>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</si>
  <si>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</si>
  <si>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</si>
  <si>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</si>
  <si>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</si>
  <si>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</si>
  <si>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</si>
  <si>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</si>
  <si>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</si>
  <si>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</si>
  <si>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</si>
  <si>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</si>
  <si>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</si>
  <si>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</si>
  <si>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</si>
  <si>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</si>
  <si>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</si>
  <si>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</si>
  <si>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</si>
  <si>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</si>
  <si>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</si>
  <si>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</si>
  <si>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</si>
  <si>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</si>
  <si>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</si>
  <si>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</si>
  <si>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</si>
  <si>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</si>
  <si>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</si>
  <si>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</si>
  <si>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</si>
  <si>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</si>
  <si>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</si>
  <si>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</si>
  <si>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</si>
  <si>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</si>
  <si>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21/10/2019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</si>
</sst>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tabSelected="1" workbookViewId="0"/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1" width="12.42578125" style="14" bestFit="1" customWidth="1"/>
    <col min="22" max="22" width="9.140625" style="14"/>
    <col min="23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5" t="s">
        <v>1106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4" ht="19.5" thickBot="1" x14ac:dyDescent="0.3">
      <c r="A3" s="76" t="s">
        <v>1131</v>
      </c>
      <c r="B3" s="76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38</v>
      </c>
      <c r="G4" s="50">
        <v>39</v>
      </c>
      <c r="H4" s="50">
        <v>40</v>
      </c>
      <c r="I4" s="50">
        <v>41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1</v>
      </c>
      <c r="G5" s="7">
        <v>0</v>
      </c>
      <c r="H5" s="7">
        <v>0</v>
      </c>
      <c r="I5" s="7">
        <v>0</v>
      </c>
      <c r="J5" s="13">
        <f t="shared" ref="J5:J68" si="0">F5+G5+H5+I5</f>
        <v>1</v>
      </c>
      <c r="K5" s="11">
        <v>6972</v>
      </c>
      <c r="L5" s="58" t="s">
        <v>1124</v>
      </c>
      <c r="M5" s="8">
        <f t="shared" ref="M5:M68" si="1">(J5/K5)*100000</f>
        <v>14.343086632243258</v>
      </c>
      <c r="N5" s="7" t="str">
        <f t="shared" ref="N5:N68" si="2">IF(M5=0,"Silencioso",IF(AND(M5&gt;0,M5&lt;100),"Baixa",IF(AND(M5&gt;=100,M5&lt;300),"Média",IF(AND(M5&gt;=300,M5&lt;500),"Alta",IF(M5&gt;=500,"Muito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T5" s="59"/>
      <c r="V5" s="17"/>
      <c r="W5" s="17"/>
    </row>
    <row r="6" spans="1:24" ht="15.75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T6" s="59"/>
      <c r="U6" s="59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6</v>
      </c>
      <c r="Q7" s="71">
        <f>P7/P$10*100</f>
        <v>0.70339976553341155</v>
      </c>
      <c r="R7" s="17"/>
      <c r="S7" s="57"/>
      <c r="T7" s="59"/>
      <c r="U7" s="59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1</v>
      </c>
      <c r="J8" s="13">
        <f t="shared" si="0"/>
        <v>1</v>
      </c>
      <c r="K8" s="11">
        <v>3994</v>
      </c>
      <c r="L8" s="58" t="s">
        <v>1124</v>
      </c>
      <c r="M8" s="8">
        <f t="shared" si="1"/>
        <v>25.037556334501751</v>
      </c>
      <c r="N8" s="7" t="str">
        <f t="shared" si="2"/>
        <v>Baixa</v>
      </c>
      <c r="O8" s="6" t="s">
        <v>16</v>
      </c>
      <c r="P8" s="69">
        <f>COUNTIF(N$5:N$857,"Baixa")</f>
        <v>223</v>
      </c>
      <c r="Q8" s="71">
        <f>P8/P$10*100</f>
        <v>26.143024618991795</v>
      </c>
      <c r="R8" s="17"/>
      <c r="S8" s="57"/>
      <c r="T8" s="59"/>
      <c r="U8" s="59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624</v>
      </c>
      <c r="Q9" s="71">
        <f>P9/P$10*100</f>
        <v>73.153575615474793</v>
      </c>
      <c r="R9" s="17"/>
      <c r="S9" s="57"/>
      <c r="T9" s="59"/>
      <c r="U9" s="59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59"/>
      <c r="U10" s="59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1</v>
      </c>
      <c r="J11" s="13">
        <f t="shared" si="0"/>
        <v>1</v>
      </c>
      <c r="K11" s="11">
        <v>2005</v>
      </c>
      <c r="L11" s="58" t="s">
        <v>1124</v>
      </c>
      <c r="M11" s="8">
        <f t="shared" si="1"/>
        <v>49.875311720698249</v>
      </c>
      <c r="N11" s="7" t="str">
        <f t="shared" si="2"/>
        <v>Baixa</v>
      </c>
      <c r="O11" s="10"/>
      <c r="P11" s="10"/>
      <c r="Q11" s="10" t="s">
        <v>0</v>
      </c>
      <c r="R11" s="17"/>
      <c r="S11" s="57"/>
      <c r="T11" s="59"/>
      <c r="U11" s="59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59"/>
      <c r="U12" s="59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3</v>
      </c>
      <c r="G13" s="7">
        <v>2</v>
      </c>
      <c r="H13" s="7">
        <v>2</v>
      </c>
      <c r="I13" s="7">
        <v>1</v>
      </c>
      <c r="J13" s="13">
        <f t="shared" si="0"/>
        <v>8</v>
      </c>
      <c r="K13" s="11">
        <v>19166</v>
      </c>
      <c r="L13" s="58" t="s">
        <v>1124</v>
      </c>
      <c r="M13" s="8">
        <f t="shared" si="1"/>
        <v>41.740582281122819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59"/>
      <c r="U13" s="59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O14" s="74"/>
      <c r="P14" s="74"/>
      <c r="Q14" s="74"/>
      <c r="R14" s="17"/>
      <c r="S14" s="57"/>
      <c r="T14" s="59"/>
      <c r="U14" s="59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1</v>
      </c>
      <c r="G15" s="7">
        <v>4</v>
      </c>
      <c r="H15" s="7">
        <v>5</v>
      </c>
      <c r="I15" s="7">
        <v>1</v>
      </c>
      <c r="J15" s="13">
        <f t="shared" si="0"/>
        <v>11</v>
      </c>
      <c r="K15" s="11">
        <v>25193</v>
      </c>
      <c r="L15" s="58" t="s">
        <v>1125</v>
      </c>
      <c r="M15" s="8">
        <f t="shared" si="1"/>
        <v>43.662922240304844</v>
      </c>
      <c r="N15" s="7" t="str">
        <f t="shared" si="2"/>
        <v>Baixa</v>
      </c>
      <c r="O15" s="66" t="s">
        <v>0</v>
      </c>
      <c r="P15" s="66"/>
      <c r="Q15" s="66"/>
      <c r="R15" s="17"/>
      <c r="S15" s="57"/>
      <c r="T15" s="59"/>
      <c r="U15" s="59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67"/>
      <c r="P16" s="67"/>
      <c r="Q16" s="67"/>
      <c r="R16" s="17"/>
      <c r="S16" s="57"/>
      <c r="T16" s="59"/>
      <c r="U16" s="59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1</v>
      </c>
      <c r="I17" s="7">
        <v>0</v>
      </c>
      <c r="J17" s="13">
        <f t="shared" si="0"/>
        <v>1</v>
      </c>
      <c r="K17" s="11">
        <v>2683</v>
      </c>
      <c r="L17" s="58" t="s">
        <v>1124</v>
      </c>
      <c r="M17" s="8">
        <f t="shared" si="1"/>
        <v>37.271710771524411</v>
      </c>
      <c r="N17" s="7" t="str">
        <f t="shared" si="2"/>
        <v>Baixa</v>
      </c>
      <c r="O17" s="67"/>
      <c r="P17" s="67"/>
      <c r="Q17" s="67" t="s">
        <v>0</v>
      </c>
      <c r="R17" s="17"/>
      <c r="S17" s="57"/>
      <c r="T17" s="59"/>
      <c r="U17" s="59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O18" s="67"/>
      <c r="P18" s="67"/>
      <c r="Q18" s="67" t="s">
        <v>0</v>
      </c>
      <c r="R18" s="17"/>
      <c r="S18" s="57"/>
      <c r="T18" s="59"/>
      <c r="U18" s="59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59"/>
      <c r="U19" s="59"/>
      <c r="V19" s="17"/>
      <c r="W19" s="17"/>
      <c r="X19" s="74"/>
    </row>
    <row r="20" spans="1:24" ht="15.75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3</v>
      </c>
      <c r="G20" s="7">
        <v>2</v>
      </c>
      <c r="H20" s="7">
        <v>3</v>
      </c>
      <c r="I20" s="7">
        <v>1</v>
      </c>
      <c r="J20" s="13">
        <f t="shared" si="0"/>
        <v>9</v>
      </c>
      <c r="K20" s="11">
        <v>79481</v>
      </c>
      <c r="L20" s="58" t="s">
        <v>1126</v>
      </c>
      <c r="M20" s="8">
        <f t="shared" si="1"/>
        <v>11.323460952932148</v>
      </c>
      <c r="N20" s="7" t="str">
        <f t="shared" si="2"/>
        <v>Baixa</v>
      </c>
      <c r="O20" s="67"/>
      <c r="P20" s="67"/>
      <c r="Q20" s="67"/>
      <c r="R20" s="17"/>
      <c r="S20" s="57"/>
      <c r="T20" s="59"/>
      <c r="U20" s="59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65"/>
      <c r="P21" s="66"/>
      <c r="Q21" s="66"/>
      <c r="R21" s="17"/>
      <c r="S21" s="57"/>
      <c r="T21" s="59"/>
      <c r="U21" s="59"/>
      <c r="V21" s="17"/>
      <c r="W21" s="17"/>
      <c r="X21" s="74"/>
    </row>
    <row r="22" spans="1:24" ht="15.75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2</v>
      </c>
      <c r="G22" s="7">
        <v>6</v>
      </c>
      <c r="H22" s="7">
        <v>12</v>
      </c>
      <c r="I22" s="7">
        <v>4</v>
      </c>
      <c r="J22" s="13">
        <f t="shared" si="0"/>
        <v>24</v>
      </c>
      <c r="K22" s="11">
        <v>41642</v>
      </c>
      <c r="L22" s="58" t="s">
        <v>1125</v>
      </c>
      <c r="M22" s="8">
        <f t="shared" si="1"/>
        <v>57.634119398684021</v>
      </c>
      <c r="N22" s="7" t="str">
        <f t="shared" si="2"/>
        <v>Baixa</v>
      </c>
      <c r="O22" s="74"/>
      <c r="P22" s="74"/>
      <c r="Q22" s="74"/>
      <c r="R22" s="17"/>
      <c r="S22" s="57"/>
      <c r="T22" s="59"/>
      <c r="U22" s="59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0</v>
      </c>
      <c r="H23" s="7">
        <v>1</v>
      </c>
      <c r="I23" s="7">
        <v>0</v>
      </c>
      <c r="J23" s="13">
        <f t="shared" si="0"/>
        <v>1</v>
      </c>
      <c r="K23" s="11">
        <v>7411</v>
      </c>
      <c r="L23" s="58" t="s">
        <v>1124</v>
      </c>
      <c r="M23" s="8">
        <f t="shared" si="1"/>
        <v>13.493455673998112</v>
      </c>
      <c r="N23" s="7" t="str">
        <f t="shared" si="2"/>
        <v>Baixa</v>
      </c>
      <c r="O23" s="74"/>
      <c r="P23" s="74"/>
      <c r="Q23" s="74"/>
      <c r="R23" s="17"/>
      <c r="S23" s="57"/>
      <c r="T23" s="59"/>
      <c r="U23" s="59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59"/>
      <c r="U24" s="59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O25" s="67"/>
      <c r="P25" s="67"/>
      <c r="Q25" s="67"/>
      <c r="R25" s="17"/>
      <c r="S25" s="57"/>
      <c r="T25" s="59"/>
      <c r="U25" s="59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O26" s="63"/>
      <c r="P26" s="63"/>
      <c r="Q26" s="63"/>
      <c r="R26" s="17"/>
      <c r="S26" s="57"/>
      <c r="T26" s="59"/>
      <c r="U26" s="59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67"/>
      <c r="P27" s="67"/>
      <c r="Q27" s="67"/>
      <c r="R27" s="17"/>
      <c r="S27" s="57"/>
      <c r="T27" s="59"/>
      <c r="U27" s="59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O28" s="63"/>
      <c r="P28" s="63"/>
      <c r="Q28" s="63"/>
      <c r="R28" s="17"/>
      <c r="S28" s="57"/>
      <c r="T28" s="59"/>
      <c r="U28" s="59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2</v>
      </c>
      <c r="G29" s="7">
        <v>7</v>
      </c>
      <c r="H29" s="7">
        <v>1</v>
      </c>
      <c r="I29" s="7">
        <v>0</v>
      </c>
      <c r="J29" s="13">
        <f t="shared" si="0"/>
        <v>10</v>
      </c>
      <c r="K29" s="11">
        <v>3973</v>
      </c>
      <c r="L29" s="58" t="s">
        <v>1124</v>
      </c>
      <c r="M29" s="8">
        <f t="shared" si="1"/>
        <v>251.69896803423106</v>
      </c>
      <c r="N29" s="7" t="str">
        <f t="shared" si="2"/>
        <v>Média</v>
      </c>
      <c r="O29" s="10"/>
      <c r="P29" s="10"/>
      <c r="Q29" s="10"/>
      <c r="R29" s="17"/>
      <c r="S29" s="57"/>
      <c r="T29" s="59"/>
      <c r="U29" s="59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O30" s="67"/>
      <c r="P30" s="67"/>
      <c r="Q30" s="67"/>
      <c r="R30" s="17"/>
      <c r="S30" s="57"/>
      <c r="T30" s="59"/>
      <c r="U30" s="59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59"/>
      <c r="U31" s="59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59"/>
      <c r="U32" s="59"/>
      <c r="V32" s="17"/>
      <c r="W32" s="17"/>
      <c r="X32" s="74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O33" s="67"/>
      <c r="P33" s="67"/>
      <c r="Q33" s="67"/>
      <c r="R33" s="17"/>
      <c r="S33" s="57"/>
      <c r="T33" s="59"/>
      <c r="U33" s="59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59"/>
      <c r="U34" s="59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O35" s="60"/>
      <c r="P35" s="67"/>
      <c r="Q35" s="67"/>
      <c r="R35" s="17"/>
      <c r="S35" s="57"/>
      <c r="T35" s="59"/>
      <c r="U35" s="59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59"/>
      <c r="U36" s="59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1</v>
      </c>
      <c r="G37" s="7">
        <v>0</v>
      </c>
      <c r="H37" s="7">
        <v>1</v>
      </c>
      <c r="I37" s="7">
        <v>0</v>
      </c>
      <c r="J37" s="13">
        <f t="shared" si="0"/>
        <v>2</v>
      </c>
      <c r="K37" s="11">
        <v>9363</v>
      </c>
      <c r="L37" s="58" t="s">
        <v>1124</v>
      </c>
      <c r="M37" s="8">
        <f t="shared" si="1"/>
        <v>21.360674997329916</v>
      </c>
      <c r="N37" s="7" t="str">
        <f t="shared" si="2"/>
        <v>Baixa</v>
      </c>
      <c r="O37" s="74"/>
      <c r="P37" s="74"/>
      <c r="Q37" s="74"/>
      <c r="R37" s="17"/>
      <c r="S37" s="57"/>
      <c r="T37" s="59"/>
      <c r="U37" s="59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59"/>
      <c r="P38" s="59"/>
      <c r="Q38" s="59"/>
      <c r="R38" s="17"/>
      <c r="S38" s="57"/>
      <c r="T38" s="59"/>
      <c r="U38" s="59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59"/>
      <c r="U39" s="59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59"/>
      <c r="U40" s="59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1</v>
      </c>
      <c r="G41" s="7">
        <v>1</v>
      </c>
      <c r="H41" s="7">
        <v>1</v>
      </c>
      <c r="I41" s="7">
        <v>1</v>
      </c>
      <c r="J41" s="13">
        <f t="shared" si="0"/>
        <v>4</v>
      </c>
      <c r="K41" s="11">
        <v>36705</v>
      </c>
      <c r="L41" s="58" t="s">
        <v>1125</v>
      </c>
      <c r="M41" s="8">
        <f t="shared" si="1"/>
        <v>10.897697861326794</v>
      </c>
      <c r="N41" s="7" t="str">
        <f t="shared" si="2"/>
        <v>Baixa</v>
      </c>
      <c r="O41" s="67"/>
      <c r="P41" s="67"/>
      <c r="Q41" s="67"/>
      <c r="R41" s="17"/>
      <c r="S41" s="57"/>
      <c r="T41" s="59"/>
      <c r="U41" s="59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0</v>
      </c>
      <c r="G42" s="7">
        <v>1</v>
      </c>
      <c r="H42" s="7">
        <v>0</v>
      </c>
      <c r="I42" s="7">
        <v>1</v>
      </c>
      <c r="J42" s="13">
        <f t="shared" si="0"/>
        <v>2</v>
      </c>
      <c r="K42" s="11">
        <v>116691</v>
      </c>
      <c r="L42" s="58" t="s">
        <v>1127</v>
      </c>
      <c r="M42" s="8">
        <f t="shared" si="1"/>
        <v>1.7139282378246823</v>
      </c>
      <c r="N42" s="7" t="str">
        <f t="shared" si="2"/>
        <v>Baixa</v>
      </c>
      <c r="O42" s="61"/>
      <c r="P42" s="61"/>
      <c r="Q42" s="61"/>
      <c r="R42" s="17"/>
      <c r="S42" s="57"/>
      <c r="T42" s="59"/>
      <c r="U42" s="59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59"/>
      <c r="U43" s="59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65"/>
      <c r="P44" s="65"/>
      <c r="Q44" s="65"/>
      <c r="R44" s="17"/>
      <c r="S44" s="57"/>
      <c r="T44" s="59"/>
      <c r="U44" s="59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0</v>
      </c>
      <c r="G45" s="7">
        <v>1</v>
      </c>
      <c r="H45" s="7">
        <v>0</v>
      </c>
      <c r="I45" s="7">
        <v>0</v>
      </c>
      <c r="J45" s="13">
        <f t="shared" si="0"/>
        <v>1</v>
      </c>
      <c r="K45" s="11">
        <v>6804</v>
      </c>
      <c r="L45" s="58" t="s">
        <v>1124</v>
      </c>
      <c r="M45" s="8">
        <f t="shared" si="1"/>
        <v>14.697236919459142</v>
      </c>
      <c r="N45" s="7" t="str">
        <f t="shared" si="2"/>
        <v>Baixa</v>
      </c>
      <c r="O45" s="10"/>
      <c r="P45" s="10"/>
      <c r="Q45" s="10"/>
      <c r="R45" s="17"/>
      <c r="S45" s="57"/>
      <c r="T45" s="59"/>
      <c r="U45" s="59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1</v>
      </c>
      <c r="I46" s="7">
        <v>0</v>
      </c>
      <c r="J46" s="13">
        <f t="shared" si="0"/>
        <v>1</v>
      </c>
      <c r="K46" s="11">
        <v>2833</v>
      </c>
      <c r="L46" s="58" t="s">
        <v>1124</v>
      </c>
      <c r="M46" s="8">
        <f t="shared" si="1"/>
        <v>35.298270384751149</v>
      </c>
      <c r="N46" s="7" t="str">
        <f t="shared" si="2"/>
        <v>Baixa</v>
      </c>
      <c r="O46" s="74"/>
      <c r="P46" s="74"/>
      <c r="Q46" s="74"/>
      <c r="R46" s="17"/>
      <c r="S46" s="57"/>
      <c r="T46" s="59"/>
      <c r="U46" s="59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0</v>
      </c>
      <c r="G47" s="7">
        <v>1</v>
      </c>
      <c r="H47" s="7">
        <v>0</v>
      </c>
      <c r="I47" s="7">
        <v>0</v>
      </c>
      <c r="J47" s="13">
        <f t="shared" si="0"/>
        <v>1</v>
      </c>
      <c r="K47" s="11">
        <v>9142</v>
      </c>
      <c r="L47" s="58" t="s">
        <v>1124</v>
      </c>
      <c r="M47" s="8">
        <f t="shared" si="1"/>
        <v>10.938525486764384</v>
      </c>
      <c r="N47" s="7" t="str">
        <f t="shared" si="2"/>
        <v>Baixa</v>
      </c>
      <c r="O47" s="10"/>
      <c r="P47" s="10"/>
      <c r="Q47" s="10"/>
      <c r="R47" s="17"/>
      <c r="S47" s="57"/>
      <c r="T47" s="59"/>
      <c r="U47" s="59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2</v>
      </c>
      <c r="G48" s="7">
        <v>3</v>
      </c>
      <c r="H48" s="7">
        <v>3</v>
      </c>
      <c r="I48" s="7">
        <v>0</v>
      </c>
      <c r="J48" s="13">
        <f t="shared" si="0"/>
        <v>8</v>
      </c>
      <c r="K48" s="11">
        <v>105083</v>
      </c>
      <c r="L48" s="58" t="s">
        <v>1127</v>
      </c>
      <c r="M48" s="8">
        <f t="shared" si="1"/>
        <v>7.6130297003321177</v>
      </c>
      <c r="N48" s="7" t="str">
        <f t="shared" si="2"/>
        <v>Baixa</v>
      </c>
      <c r="O48" s="61"/>
      <c r="P48" s="61"/>
      <c r="Q48" s="61"/>
      <c r="R48" s="17"/>
      <c r="S48" s="57"/>
      <c r="T48" s="59"/>
      <c r="U48" s="59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O49" s="74"/>
      <c r="P49" s="74"/>
      <c r="Q49" s="74"/>
      <c r="R49" s="17"/>
      <c r="S49" s="57"/>
      <c r="T49" s="59"/>
      <c r="U49" s="59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59"/>
      <c r="U50" s="59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59"/>
      <c r="U51" s="59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59"/>
      <c r="U52" s="59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O53" s="67"/>
      <c r="P53" s="67"/>
      <c r="Q53" s="67"/>
      <c r="R53" s="17"/>
      <c r="S53" s="57"/>
      <c r="T53" s="59"/>
      <c r="U53" s="59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O54" s="66"/>
      <c r="P54" s="66"/>
      <c r="Q54" s="66"/>
      <c r="R54" s="17"/>
      <c r="S54" s="57"/>
      <c r="T54" s="59"/>
      <c r="U54" s="59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0</v>
      </c>
      <c r="H55" s="7">
        <v>0</v>
      </c>
      <c r="I55" s="7">
        <v>3</v>
      </c>
      <c r="J55" s="13">
        <f t="shared" si="0"/>
        <v>3</v>
      </c>
      <c r="K55" s="11">
        <v>14085</v>
      </c>
      <c r="L55" s="58" t="s">
        <v>1124</v>
      </c>
      <c r="M55" s="8">
        <f t="shared" si="1"/>
        <v>21.299254526091584</v>
      </c>
      <c r="N55" s="7" t="str">
        <f t="shared" si="2"/>
        <v>Baixa</v>
      </c>
      <c r="O55" s="66"/>
      <c r="P55" s="66"/>
      <c r="Q55" s="66"/>
      <c r="R55" s="17"/>
      <c r="S55" s="57"/>
      <c r="T55" s="59"/>
      <c r="U55" s="59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0</v>
      </c>
      <c r="H56" s="7">
        <v>1</v>
      </c>
      <c r="I56" s="7">
        <v>0</v>
      </c>
      <c r="J56" s="13">
        <f t="shared" si="0"/>
        <v>1</v>
      </c>
      <c r="K56" s="11">
        <v>13064</v>
      </c>
      <c r="L56" s="58" t="s">
        <v>1124</v>
      </c>
      <c r="M56" s="8">
        <f t="shared" si="1"/>
        <v>7.6546233925290874</v>
      </c>
      <c r="N56" s="7" t="str">
        <f t="shared" si="2"/>
        <v>Baixa</v>
      </c>
      <c r="O56" s="65"/>
      <c r="P56" s="65"/>
      <c r="Q56" s="65"/>
      <c r="R56" s="17"/>
      <c r="S56" s="57"/>
      <c r="T56" s="59"/>
      <c r="U56" s="59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59"/>
      <c r="U57" s="59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O58" s="66"/>
      <c r="P58" s="66"/>
      <c r="Q58" s="66"/>
      <c r="R58" s="17"/>
      <c r="S58" s="57"/>
      <c r="T58" s="59"/>
      <c r="U58" s="59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1</v>
      </c>
      <c r="I59" s="7">
        <v>0</v>
      </c>
      <c r="J59" s="13">
        <f t="shared" si="0"/>
        <v>1</v>
      </c>
      <c r="K59" s="11">
        <v>7851</v>
      </c>
      <c r="L59" s="58" t="s">
        <v>1124</v>
      </c>
      <c r="M59" s="8">
        <f t="shared" si="1"/>
        <v>12.737230925996689</v>
      </c>
      <c r="N59" s="7" t="str">
        <f t="shared" si="2"/>
        <v>Baixa</v>
      </c>
      <c r="O59" s="67"/>
      <c r="P59" s="67"/>
      <c r="Q59" s="67"/>
      <c r="R59" s="17"/>
      <c r="S59" s="57"/>
      <c r="T59" s="59"/>
      <c r="U59" s="59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O60" s="65"/>
      <c r="P60" s="65"/>
      <c r="Q60" s="65"/>
      <c r="R60" s="17"/>
      <c r="S60" s="57"/>
      <c r="T60" s="59"/>
      <c r="U60" s="59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0</v>
      </c>
      <c r="G61" s="7">
        <v>0</v>
      </c>
      <c r="H61" s="7">
        <v>0</v>
      </c>
      <c r="I61" s="7">
        <v>1</v>
      </c>
      <c r="J61" s="13">
        <f t="shared" si="0"/>
        <v>1</v>
      </c>
      <c r="K61" s="11">
        <v>4825</v>
      </c>
      <c r="L61" s="58" t="s">
        <v>1124</v>
      </c>
      <c r="M61" s="8">
        <f t="shared" si="1"/>
        <v>20.725388601036268</v>
      </c>
      <c r="N61" s="7" t="str">
        <f t="shared" si="2"/>
        <v>Baixa</v>
      </c>
      <c r="O61" s="63"/>
      <c r="P61" s="63"/>
      <c r="Q61" s="63"/>
      <c r="R61" s="17"/>
      <c r="S61" s="57"/>
      <c r="T61" s="59"/>
      <c r="U61" s="59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59"/>
      <c r="U62" s="59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O63" s="66"/>
      <c r="P63" s="66"/>
      <c r="Q63" s="66"/>
      <c r="R63" s="17"/>
      <c r="S63" s="57"/>
      <c r="T63" s="59"/>
      <c r="U63" s="59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O64" s="66"/>
      <c r="P64" s="66"/>
      <c r="Q64" s="66"/>
      <c r="R64" s="17"/>
      <c r="S64" s="57"/>
      <c r="T64" s="59"/>
      <c r="U64" s="59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0</v>
      </c>
      <c r="G65" s="7">
        <v>1</v>
      </c>
      <c r="H65" s="7">
        <v>0</v>
      </c>
      <c r="I65" s="7">
        <v>0</v>
      </c>
      <c r="J65" s="13">
        <f t="shared" si="0"/>
        <v>1</v>
      </c>
      <c r="K65" s="11">
        <v>136392</v>
      </c>
      <c r="L65" s="58" t="s">
        <v>1127</v>
      </c>
      <c r="M65" s="8">
        <f t="shared" si="1"/>
        <v>0.73318083172033555</v>
      </c>
      <c r="N65" s="7" t="str">
        <f t="shared" si="2"/>
        <v>Baixa</v>
      </c>
      <c r="O65" s="63"/>
      <c r="P65" s="63"/>
      <c r="Q65" s="63"/>
      <c r="R65" s="17"/>
      <c r="S65" s="57"/>
      <c r="T65" s="59"/>
      <c r="U65" s="59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59"/>
      <c r="U66" s="59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O67" s="74"/>
      <c r="P67" s="74"/>
      <c r="Q67" s="74"/>
      <c r="R67" s="17"/>
      <c r="S67" s="57"/>
      <c r="T67" s="59"/>
      <c r="U67" s="59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O68" s="60"/>
      <c r="P68" s="60"/>
      <c r="Q68" s="60"/>
      <c r="R68" s="17"/>
      <c r="S68" s="57"/>
      <c r="T68" s="59"/>
      <c r="U68" s="59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67"/>
      <c r="P69" s="67"/>
      <c r="Q69" s="67"/>
      <c r="R69" s="17"/>
      <c r="S69" s="57"/>
      <c r="T69" s="59"/>
      <c r="U69" s="59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59</v>
      </c>
      <c r="G70" s="7">
        <v>72</v>
      </c>
      <c r="H70" s="7">
        <v>62</v>
      </c>
      <c r="I70" s="7">
        <v>47</v>
      </c>
      <c r="J70" s="13">
        <f t="shared" si="3"/>
        <v>240</v>
      </c>
      <c r="K70" s="11">
        <v>2501576</v>
      </c>
      <c r="L70" s="58" t="s">
        <v>1128</v>
      </c>
      <c r="M70" s="8">
        <f t="shared" si="4"/>
        <v>9.5939519726764253</v>
      </c>
      <c r="N70" s="7" t="str">
        <f t="shared" si="5"/>
        <v>Baixa</v>
      </c>
      <c r="O70" s="74"/>
      <c r="P70" s="74"/>
      <c r="Q70" s="74"/>
      <c r="R70" s="17"/>
      <c r="S70" s="57"/>
      <c r="T70" s="59"/>
      <c r="U70" s="59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1</v>
      </c>
      <c r="G71" s="7">
        <v>2</v>
      </c>
      <c r="H71" s="7">
        <v>0</v>
      </c>
      <c r="I71" s="7">
        <v>0</v>
      </c>
      <c r="J71" s="13">
        <f t="shared" si="3"/>
        <v>3</v>
      </c>
      <c r="K71" s="11">
        <v>26396</v>
      </c>
      <c r="L71" s="58" t="s">
        <v>1125</v>
      </c>
      <c r="M71" s="8">
        <f t="shared" si="4"/>
        <v>11.36535838763449</v>
      </c>
      <c r="N71" s="7" t="str">
        <f t="shared" si="5"/>
        <v>Baixa</v>
      </c>
      <c r="O71" s="61"/>
      <c r="P71" s="61"/>
      <c r="Q71" s="61"/>
      <c r="R71" s="17"/>
      <c r="S71" s="57"/>
      <c r="T71" s="59"/>
      <c r="U71" s="59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O72" s="67"/>
      <c r="P72" s="67"/>
      <c r="Q72" s="67"/>
      <c r="R72" s="17"/>
      <c r="S72" s="57"/>
      <c r="T72" s="59"/>
      <c r="U72" s="59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59"/>
      <c r="U73" s="59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59"/>
      <c r="U74" s="59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59"/>
      <c r="U75" s="59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12</v>
      </c>
      <c r="G76" s="7">
        <v>4</v>
      </c>
      <c r="H76" s="7">
        <v>4</v>
      </c>
      <c r="I76" s="7">
        <v>6</v>
      </c>
      <c r="J76" s="13">
        <f t="shared" si="3"/>
        <v>26</v>
      </c>
      <c r="K76" s="11">
        <v>432575</v>
      </c>
      <c r="L76" s="58" t="s">
        <v>1128</v>
      </c>
      <c r="M76" s="8">
        <f t="shared" si="4"/>
        <v>6.0105184072126221</v>
      </c>
      <c r="N76" s="7" t="str">
        <f t="shared" si="5"/>
        <v>Baixa</v>
      </c>
      <c r="O76" s="65"/>
      <c r="P76" s="65"/>
      <c r="Q76" s="65"/>
      <c r="R76" s="17"/>
      <c r="S76" s="57"/>
      <c r="T76" s="59"/>
      <c r="U76" s="59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65"/>
      <c r="P77" s="65"/>
      <c r="Q77" s="65"/>
      <c r="R77" s="17"/>
      <c r="S77" s="57"/>
      <c r="T77" s="59"/>
      <c r="U77" s="59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O78" s="63"/>
      <c r="P78" s="63"/>
      <c r="Q78" s="63"/>
      <c r="R78" s="17"/>
      <c r="S78" s="57"/>
      <c r="T78" s="59"/>
      <c r="U78" s="59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66"/>
      <c r="P79" s="66"/>
      <c r="Q79" s="66"/>
      <c r="R79" s="17"/>
      <c r="S79" s="57"/>
      <c r="T79" s="59"/>
      <c r="U79" s="59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1</v>
      </c>
      <c r="J80" s="13">
        <f t="shared" si="3"/>
        <v>1</v>
      </c>
      <c r="K80" s="11">
        <v>40031</v>
      </c>
      <c r="L80" s="58" t="s">
        <v>1125</v>
      </c>
      <c r="M80" s="8">
        <f t="shared" si="4"/>
        <v>2.4980640003996903</v>
      </c>
      <c r="N80" s="7" t="str">
        <f t="shared" si="5"/>
        <v>Baixa</v>
      </c>
      <c r="O80" s="59"/>
      <c r="P80" s="59"/>
      <c r="Q80" s="59"/>
      <c r="R80" s="17"/>
      <c r="S80" s="57"/>
      <c r="T80" s="59"/>
      <c r="U80" s="59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59"/>
      <c r="U81" s="59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7</v>
      </c>
      <c r="G82" s="7">
        <v>2</v>
      </c>
      <c r="H82" s="7">
        <v>5</v>
      </c>
      <c r="I82" s="7">
        <v>0</v>
      </c>
      <c r="J82" s="13">
        <f t="shared" si="3"/>
        <v>14</v>
      </c>
      <c r="K82" s="11">
        <v>49942</v>
      </c>
      <c r="L82" s="58" t="s">
        <v>1125</v>
      </c>
      <c r="M82" s="8">
        <f t="shared" si="4"/>
        <v>28.032517720555845</v>
      </c>
      <c r="N82" s="7" t="str">
        <f t="shared" si="5"/>
        <v>Baixa</v>
      </c>
      <c r="O82" s="74"/>
      <c r="P82" s="10"/>
      <c r="Q82" s="10"/>
      <c r="R82" s="17"/>
      <c r="S82" s="57"/>
      <c r="T82" s="59"/>
      <c r="U82" s="59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O83" s="63"/>
      <c r="P83" s="63"/>
      <c r="Q83" s="63"/>
      <c r="R83" s="17"/>
      <c r="S83" s="57"/>
      <c r="T83" s="59"/>
      <c r="U83" s="59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O84" s="60"/>
      <c r="P84" s="60"/>
      <c r="Q84" s="60"/>
      <c r="R84" s="17"/>
      <c r="S84" s="57"/>
      <c r="T84" s="59"/>
      <c r="U84" s="59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O85" s="66"/>
      <c r="P85" s="66"/>
      <c r="Q85" s="66"/>
      <c r="R85" s="17"/>
      <c r="S85" s="57"/>
      <c r="T85" s="59"/>
      <c r="U85" s="59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1</v>
      </c>
      <c r="I86" s="7">
        <v>0</v>
      </c>
      <c r="J86" s="13">
        <f t="shared" si="3"/>
        <v>1</v>
      </c>
      <c r="K86" s="11">
        <v>6031</v>
      </c>
      <c r="L86" s="58" t="s">
        <v>1124</v>
      </c>
      <c r="M86" s="8">
        <f t="shared" si="4"/>
        <v>16.580998176090201</v>
      </c>
      <c r="N86" s="7" t="str">
        <f t="shared" si="5"/>
        <v>Baixa</v>
      </c>
      <c r="O86" s="67"/>
      <c r="P86" s="67"/>
      <c r="Q86" s="67"/>
      <c r="R86" s="17"/>
      <c r="S86" s="57"/>
      <c r="T86" s="59"/>
      <c r="U86" s="59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0</v>
      </c>
      <c r="G87" s="7">
        <v>0</v>
      </c>
      <c r="H87" s="7">
        <v>0</v>
      </c>
      <c r="I87" s="7">
        <v>1</v>
      </c>
      <c r="J87" s="13">
        <f t="shared" si="3"/>
        <v>1</v>
      </c>
      <c r="K87" s="11">
        <v>15010</v>
      </c>
      <c r="L87" s="58" t="s">
        <v>1124</v>
      </c>
      <c r="M87" s="8">
        <f t="shared" si="4"/>
        <v>6.6622251832111923</v>
      </c>
      <c r="N87" s="7" t="str">
        <f t="shared" si="5"/>
        <v>Baixa</v>
      </c>
      <c r="O87" s="66"/>
      <c r="P87" s="66"/>
      <c r="Q87" s="66"/>
      <c r="R87" s="17"/>
      <c r="S87" s="57"/>
      <c r="T87" s="59"/>
      <c r="U87" s="59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59"/>
      <c r="U88" s="59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59"/>
      <c r="U89" s="59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O90" s="74"/>
      <c r="P90" s="74"/>
      <c r="Q90" s="74"/>
      <c r="R90" s="17"/>
      <c r="S90" s="57"/>
      <c r="T90" s="59"/>
      <c r="U90" s="59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O91" s="65"/>
      <c r="P91" s="65"/>
      <c r="Q91" s="65"/>
      <c r="R91" s="17"/>
      <c r="S91" s="57"/>
      <c r="T91" s="59"/>
      <c r="U91" s="59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O92" s="67"/>
      <c r="P92" s="67"/>
      <c r="Q92" s="67"/>
      <c r="R92" s="17"/>
      <c r="S92" s="57"/>
      <c r="T92" s="59"/>
      <c r="U92" s="59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59"/>
      <c r="U93" s="59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59"/>
      <c r="U94" s="59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59"/>
      <c r="U95" s="59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59"/>
      <c r="U96" s="59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59"/>
      <c r="U97" s="59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O98" s="74"/>
      <c r="P98" s="74"/>
      <c r="Q98" s="74"/>
      <c r="R98" s="17"/>
      <c r="S98" s="57"/>
      <c r="T98" s="59"/>
      <c r="U98" s="59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O99" s="56"/>
      <c r="P99" s="56"/>
      <c r="Q99" s="56"/>
      <c r="R99" s="17"/>
      <c r="S99" s="57"/>
      <c r="T99" s="59"/>
      <c r="U99" s="59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1</v>
      </c>
      <c r="G100" s="7">
        <v>0</v>
      </c>
      <c r="H100" s="7">
        <v>0</v>
      </c>
      <c r="I100" s="7">
        <v>0</v>
      </c>
      <c r="J100" s="13">
        <f t="shared" si="3"/>
        <v>1</v>
      </c>
      <c r="K100" s="11">
        <v>4835</v>
      </c>
      <c r="L100" s="58" t="s">
        <v>1124</v>
      </c>
      <c r="M100" s="8">
        <f t="shared" si="4"/>
        <v>20.682523267838675</v>
      </c>
      <c r="N100" s="7" t="str">
        <f t="shared" si="5"/>
        <v>Baixa</v>
      </c>
      <c r="O100" s="63"/>
      <c r="P100" s="63"/>
      <c r="Q100" s="63"/>
      <c r="R100" s="17"/>
      <c r="S100" s="57"/>
      <c r="T100" s="59"/>
      <c r="U100" s="59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0</v>
      </c>
      <c r="G101" s="7">
        <v>0</v>
      </c>
      <c r="H101" s="7">
        <v>1</v>
      </c>
      <c r="I101" s="7">
        <v>0</v>
      </c>
      <c r="J101" s="13">
        <f t="shared" si="3"/>
        <v>1</v>
      </c>
      <c r="K101" s="11">
        <v>39520</v>
      </c>
      <c r="L101" s="58" t="s">
        <v>1125</v>
      </c>
      <c r="M101" s="8">
        <f t="shared" si="4"/>
        <v>2.5303643724696356</v>
      </c>
      <c r="N101" s="7" t="str">
        <f t="shared" si="5"/>
        <v>Baixa</v>
      </c>
      <c r="O101" s="74"/>
      <c r="P101" s="74"/>
      <c r="Q101" s="74"/>
      <c r="R101" s="17"/>
      <c r="S101" s="57"/>
      <c r="T101" s="59"/>
      <c r="U101" s="59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59"/>
      <c r="U102" s="59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59"/>
      <c r="U103" s="59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59"/>
      <c r="U104" s="59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0</v>
      </c>
      <c r="G105" s="7">
        <v>0</v>
      </c>
      <c r="H105" s="7">
        <v>1</v>
      </c>
      <c r="I105" s="7">
        <v>0</v>
      </c>
      <c r="J105" s="13">
        <f t="shared" si="3"/>
        <v>1</v>
      </c>
      <c r="K105" s="11">
        <v>24663</v>
      </c>
      <c r="L105" s="58" t="s">
        <v>1124</v>
      </c>
      <c r="M105" s="8">
        <f t="shared" si="4"/>
        <v>4.0546567733041403</v>
      </c>
      <c r="N105" s="7" t="str">
        <f t="shared" si="5"/>
        <v>Baixa</v>
      </c>
      <c r="O105" s="74"/>
      <c r="P105" s="74"/>
      <c r="Q105" s="74"/>
      <c r="R105" s="17"/>
      <c r="S105" s="57"/>
      <c r="T105" s="59"/>
      <c r="U105" s="59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59"/>
      <c r="U106" s="59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59"/>
      <c r="U107" s="59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59"/>
      <c r="U108" s="59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O109" s="67"/>
      <c r="P109" s="67"/>
      <c r="Q109" s="67"/>
      <c r="R109" s="17"/>
      <c r="S109" s="57"/>
      <c r="T109" s="59"/>
      <c r="U109" s="59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59"/>
      <c r="U110" s="59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O111" s="65"/>
      <c r="P111" s="65"/>
      <c r="Q111" s="65"/>
      <c r="R111" s="17"/>
      <c r="S111" s="57"/>
      <c r="T111" s="59"/>
      <c r="U111" s="59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1</v>
      </c>
      <c r="G112" s="7">
        <v>0</v>
      </c>
      <c r="H112" s="7">
        <v>0</v>
      </c>
      <c r="I112" s="7">
        <v>0</v>
      </c>
      <c r="J112" s="13">
        <f t="shared" si="3"/>
        <v>1</v>
      </c>
      <c r="K112" s="11">
        <v>2677</v>
      </c>
      <c r="L112" s="58" t="s">
        <v>1124</v>
      </c>
      <c r="M112" s="8">
        <f t="shared" si="4"/>
        <v>37.355248412401941</v>
      </c>
      <c r="N112" s="7" t="str">
        <f t="shared" si="5"/>
        <v>Baixa</v>
      </c>
      <c r="O112" s="67"/>
      <c r="P112" s="67"/>
      <c r="Q112" s="67"/>
      <c r="R112" s="17"/>
      <c r="S112" s="57"/>
      <c r="T112" s="59"/>
      <c r="U112" s="59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O113" s="67"/>
      <c r="P113" s="67"/>
      <c r="Q113" s="67"/>
      <c r="R113" s="17"/>
      <c r="S113" s="57"/>
      <c r="T113" s="59"/>
      <c r="U113" s="59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4</v>
      </c>
      <c r="G114" s="7">
        <v>0</v>
      </c>
      <c r="H114" s="7">
        <v>1</v>
      </c>
      <c r="I114" s="7">
        <v>2</v>
      </c>
      <c r="J114" s="13">
        <f t="shared" si="3"/>
        <v>7</v>
      </c>
      <c r="K114" s="11">
        <v>44377</v>
      </c>
      <c r="L114" s="58" t="s">
        <v>1125</v>
      </c>
      <c r="M114" s="8">
        <f t="shared" si="4"/>
        <v>15.773936949320595</v>
      </c>
      <c r="N114" s="7" t="str">
        <f t="shared" si="5"/>
        <v>Baixa</v>
      </c>
      <c r="O114" s="65"/>
      <c r="P114" s="65"/>
      <c r="Q114" s="65"/>
      <c r="R114" s="17"/>
      <c r="S114" s="57"/>
      <c r="T114" s="59"/>
      <c r="U114" s="59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59"/>
      <c r="U115" s="59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59"/>
      <c r="U116" s="59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59"/>
      <c r="U117" s="59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59"/>
      <c r="U118" s="59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O119" s="61"/>
      <c r="P119" s="61"/>
      <c r="Q119" s="61"/>
      <c r="R119" s="17"/>
      <c r="S119" s="57"/>
      <c r="T119" s="59"/>
      <c r="U119" s="59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O120" s="65"/>
      <c r="P120" s="65"/>
      <c r="Q120" s="65"/>
      <c r="R120" s="17"/>
      <c r="S120" s="57"/>
      <c r="T120" s="59"/>
      <c r="U120" s="59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59"/>
      <c r="U121" s="59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O122" s="61"/>
      <c r="P122" s="61"/>
      <c r="Q122" s="61"/>
      <c r="R122" s="17"/>
      <c r="S122" s="57"/>
      <c r="T122" s="59"/>
      <c r="U122" s="59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O123" s="67"/>
      <c r="P123" s="67"/>
      <c r="Q123" s="67"/>
      <c r="R123" s="17"/>
      <c r="S123" s="57"/>
      <c r="T123" s="59"/>
      <c r="U123" s="59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59"/>
      <c r="U124" s="59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1</v>
      </c>
      <c r="G125" s="7">
        <v>0</v>
      </c>
      <c r="H125" s="7">
        <v>0</v>
      </c>
      <c r="I125" s="7">
        <v>0</v>
      </c>
      <c r="J125" s="13">
        <f t="shared" si="3"/>
        <v>1</v>
      </c>
      <c r="K125" s="11">
        <v>19738</v>
      </c>
      <c r="L125" s="58" t="s">
        <v>1124</v>
      </c>
      <c r="M125" s="8">
        <f t="shared" si="4"/>
        <v>5.0663694396595398</v>
      </c>
      <c r="N125" s="7" t="str">
        <f t="shared" si="5"/>
        <v>Baixa</v>
      </c>
      <c r="O125" s="10"/>
      <c r="P125" s="10"/>
      <c r="Q125" s="10"/>
      <c r="R125" s="17"/>
      <c r="S125" s="57"/>
      <c r="T125" s="59"/>
      <c r="U125" s="59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59"/>
      <c r="U126" s="59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2</v>
      </c>
      <c r="G127" s="7">
        <v>2</v>
      </c>
      <c r="H127" s="7">
        <v>1</v>
      </c>
      <c r="I127" s="7">
        <v>2</v>
      </c>
      <c r="J127" s="13">
        <f t="shared" si="3"/>
        <v>7</v>
      </c>
      <c r="K127" s="11">
        <v>53866</v>
      </c>
      <c r="L127" s="58" t="s">
        <v>1125</v>
      </c>
      <c r="M127" s="8">
        <f t="shared" si="4"/>
        <v>12.995210336761595</v>
      </c>
      <c r="N127" s="7" t="str">
        <f t="shared" si="5"/>
        <v>Baixa</v>
      </c>
      <c r="O127" s="65"/>
      <c r="P127" s="65"/>
      <c r="Q127" s="65"/>
      <c r="R127" s="17"/>
      <c r="S127" s="57"/>
      <c r="T127" s="59"/>
      <c r="U127" s="59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O128" s="65"/>
      <c r="P128" s="65"/>
      <c r="Q128" s="65"/>
      <c r="R128" s="17"/>
      <c r="S128" s="57"/>
      <c r="T128" s="59"/>
      <c r="U128" s="59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59"/>
      <c r="U129" s="59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O130" s="59"/>
      <c r="P130" s="59"/>
      <c r="Q130" s="59"/>
      <c r="R130" s="17"/>
      <c r="S130" s="57"/>
      <c r="T130" s="59"/>
      <c r="U130" s="59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59"/>
      <c r="U131" s="59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59"/>
      <c r="U132" s="59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59"/>
      <c r="U133" s="59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0</v>
      </c>
      <c r="G134" s="7">
        <v>1</v>
      </c>
      <c r="H134" s="7">
        <v>0</v>
      </c>
      <c r="I134" s="7">
        <v>0</v>
      </c>
      <c r="J134" s="13">
        <f t="shared" si="6"/>
        <v>1</v>
      </c>
      <c r="K134" s="11">
        <v>12025</v>
      </c>
      <c r="L134" s="58" t="s">
        <v>1124</v>
      </c>
      <c r="M134" s="8">
        <f t="shared" si="7"/>
        <v>8.3160083160083165</v>
      </c>
      <c r="N134" s="7" t="str">
        <f t="shared" si="8"/>
        <v>Baixa</v>
      </c>
      <c r="O134" s="10"/>
      <c r="P134" s="10"/>
      <c r="Q134" s="10"/>
      <c r="R134" s="17"/>
      <c r="S134" s="57"/>
      <c r="T134" s="59"/>
      <c r="U134" s="59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O135" s="63"/>
      <c r="P135" s="63"/>
      <c r="Q135" s="63"/>
      <c r="R135" s="17"/>
      <c r="S135" s="57"/>
      <c r="T135" s="59"/>
      <c r="U135" s="59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59"/>
      <c r="U136" s="59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O137" s="74"/>
      <c r="P137" s="74"/>
      <c r="Q137" s="74"/>
      <c r="R137" s="17"/>
      <c r="S137" s="57"/>
      <c r="T137" s="59"/>
      <c r="U137" s="59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59"/>
      <c r="U138" s="59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1</v>
      </c>
      <c r="G139" s="7">
        <v>0</v>
      </c>
      <c r="H139" s="7">
        <v>0</v>
      </c>
      <c r="I139" s="7">
        <v>0</v>
      </c>
      <c r="J139" s="13">
        <f t="shared" si="6"/>
        <v>1</v>
      </c>
      <c r="K139" s="11">
        <v>37856</v>
      </c>
      <c r="L139" s="58" t="s">
        <v>1125</v>
      </c>
      <c r="M139" s="8">
        <f t="shared" si="7"/>
        <v>2.6415891800507185</v>
      </c>
      <c r="N139" s="7" t="str">
        <f t="shared" si="8"/>
        <v>Baixa</v>
      </c>
      <c r="O139" s="74"/>
      <c r="P139" s="74"/>
      <c r="Q139" s="74"/>
      <c r="R139" s="17"/>
      <c r="S139" s="57"/>
      <c r="T139" s="59"/>
      <c r="U139" s="59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59"/>
      <c r="U140" s="59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O141" s="67"/>
      <c r="P141" s="67"/>
      <c r="Q141" s="67"/>
      <c r="R141" s="17"/>
      <c r="S141" s="57"/>
      <c r="T141" s="59"/>
      <c r="U141" s="59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0</v>
      </c>
      <c r="G142" s="7">
        <v>0</v>
      </c>
      <c r="H142" s="7">
        <v>0</v>
      </c>
      <c r="I142" s="7">
        <v>2</v>
      </c>
      <c r="J142" s="13">
        <f t="shared" si="6"/>
        <v>2</v>
      </c>
      <c r="K142" s="11">
        <v>16109</v>
      </c>
      <c r="L142" s="58" t="s">
        <v>1124</v>
      </c>
      <c r="M142" s="8">
        <f t="shared" si="7"/>
        <v>12.415419951579862</v>
      </c>
      <c r="N142" s="7" t="str">
        <f t="shared" si="8"/>
        <v>Baixa</v>
      </c>
      <c r="O142" s="74"/>
      <c r="P142" s="74"/>
      <c r="Q142" s="74"/>
      <c r="R142" s="17"/>
      <c r="S142" s="57"/>
      <c r="T142" s="59"/>
      <c r="U142" s="59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59"/>
      <c r="U143" s="59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O144" s="59"/>
      <c r="P144" s="59"/>
      <c r="Q144" s="59"/>
      <c r="R144" s="17"/>
      <c r="S144" s="57"/>
      <c r="T144" s="59"/>
      <c r="U144" s="59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0</v>
      </c>
      <c r="G145" s="7">
        <v>1</v>
      </c>
      <c r="H145" s="7">
        <v>0</v>
      </c>
      <c r="I145" s="7">
        <v>0</v>
      </c>
      <c r="J145" s="13">
        <f t="shared" si="6"/>
        <v>1</v>
      </c>
      <c r="K145" s="11">
        <v>8601</v>
      </c>
      <c r="L145" s="58" t="s">
        <v>1124</v>
      </c>
      <c r="M145" s="8">
        <f t="shared" si="7"/>
        <v>11.626555051738169</v>
      </c>
      <c r="N145" s="7" t="str">
        <f t="shared" si="8"/>
        <v>Baixa</v>
      </c>
      <c r="O145" s="60"/>
      <c r="P145" s="60"/>
      <c r="Q145" s="60"/>
      <c r="R145" s="17"/>
      <c r="S145" s="57"/>
      <c r="T145" s="59"/>
      <c r="U145" s="59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1</v>
      </c>
      <c r="H146" s="7">
        <v>0</v>
      </c>
      <c r="I146" s="7">
        <v>0</v>
      </c>
      <c r="J146" s="13">
        <f t="shared" si="6"/>
        <v>1</v>
      </c>
      <c r="K146" s="11">
        <v>9287</v>
      </c>
      <c r="L146" s="58" t="s">
        <v>1124</v>
      </c>
      <c r="M146" s="8">
        <f t="shared" si="7"/>
        <v>10.767739851405191</v>
      </c>
      <c r="N146" s="7" t="str">
        <f t="shared" si="8"/>
        <v>Baixa</v>
      </c>
      <c r="O146" s="59"/>
      <c r="P146" s="59"/>
      <c r="Q146" s="59"/>
      <c r="R146" s="17"/>
      <c r="S146" s="57"/>
      <c r="T146" s="59"/>
      <c r="U146" s="59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59"/>
      <c r="U147" s="59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59"/>
      <c r="U148" s="59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1</v>
      </c>
      <c r="I149" s="7">
        <v>1</v>
      </c>
      <c r="J149" s="13">
        <f t="shared" si="6"/>
        <v>2</v>
      </c>
      <c r="K149" s="11">
        <v>25327</v>
      </c>
      <c r="L149" s="58" t="s">
        <v>1125</v>
      </c>
      <c r="M149" s="8">
        <f t="shared" si="7"/>
        <v>7.8967110198602279</v>
      </c>
      <c r="N149" s="7" t="str">
        <f t="shared" si="8"/>
        <v>Baixa</v>
      </c>
      <c r="O149" s="60"/>
      <c r="P149" s="60"/>
      <c r="Q149" s="60"/>
      <c r="R149" s="17"/>
      <c r="S149" s="57"/>
      <c r="T149" s="59"/>
      <c r="U149" s="59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59"/>
      <c r="U150" s="59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1</v>
      </c>
      <c r="I151" s="7">
        <v>0</v>
      </c>
      <c r="J151" s="13">
        <f t="shared" si="6"/>
        <v>1</v>
      </c>
      <c r="K151" s="11">
        <v>91503</v>
      </c>
      <c r="L151" s="58" t="s">
        <v>1126</v>
      </c>
      <c r="M151" s="8">
        <f t="shared" si="7"/>
        <v>1.0928603433767199</v>
      </c>
      <c r="N151" s="7" t="str">
        <f t="shared" si="8"/>
        <v>Baixa</v>
      </c>
      <c r="O151" s="65"/>
      <c r="P151" s="65"/>
      <c r="Q151" s="65"/>
      <c r="R151" s="17"/>
      <c r="S151" s="57"/>
      <c r="T151" s="59"/>
      <c r="U151" s="59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59"/>
      <c r="U152" s="59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59"/>
      <c r="U153" s="59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O154" s="65"/>
      <c r="P154" s="65"/>
      <c r="Q154" s="65"/>
      <c r="R154" s="17"/>
      <c r="S154" s="57"/>
      <c r="T154" s="59"/>
      <c r="U154" s="59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O155" s="65"/>
      <c r="P155" s="65"/>
      <c r="Q155" s="65"/>
      <c r="R155" s="17"/>
      <c r="S155" s="57"/>
      <c r="T155" s="59"/>
      <c r="U155" s="59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59"/>
      <c r="U156" s="59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T157" s="59"/>
      <c r="U157" s="59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59"/>
      <c r="U158" s="59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59"/>
      <c r="U159" s="59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59"/>
      <c r="U160" s="59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59"/>
      <c r="U161" s="59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O162" s="67"/>
      <c r="P162" s="67"/>
      <c r="Q162" s="67"/>
      <c r="R162" s="17"/>
      <c r="S162" s="57"/>
      <c r="T162" s="59"/>
      <c r="U162" s="59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O163" s="59"/>
      <c r="P163" s="59"/>
      <c r="Q163" s="59"/>
      <c r="R163" s="17"/>
      <c r="S163" s="57"/>
      <c r="T163" s="59"/>
      <c r="U163" s="59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59"/>
      <c r="U164" s="59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59"/>
      <c r="U165" s="59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59"/>
      <c r="U166" s="59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59"/>
      <c r="U167" s="59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O168" s="60"/>
      <c r="P168" s="60"/>
      <c r="Q168" s="60"/>
      <c r="R168" s="17"/>
      <c r="S168" s="57"/>
      <c r="T168" s="59"/>
      <c r="U168" s="59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59"/>
      <c r="U169" s="59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1</v>
      </c>
      <c r="G170" s="7">
        <v>0</v>
      </c>
      <c r="H170" s="7">
        <v>3</v>
      </c>
      <c r="I170" s="7">
        <v>1</v>
      </c>
      <c r="J170" s="13">
        <f t="shared" si="6"/>
        <v>5</v>
      </c>
      <c r="K170" s="11">
        <v>74691</v>
      </c>
      <c r="L170" s="58" t="s">
        <v>1126</v>
      </c>
      <c r="M170" s="8">
        <f t="shared" si="7"/>
        <v>6.6942469641590021</v>
      </c>
      <c r="N170" s="7" t="str">
        <f t="shared" si="8"/>
        <v>Baixa</v>
      </c>
      <c r="O170" s="67"/>
      <c r="P170" s="67"/>
      <c r="Q170" s="67"/>
      <c r="R170" s="17"/>
      <c r="S170" s="57"/>
      <c r="T170" s="59"/>
      <c r="U170" s="59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O171" s="60"/>
      <c r="P171" s="60"/>
      <c r="Q171" s="60"/>
      <c r="R171" s="17"/>
      <c r="S171" s="57"/>
      <c r="T171" s="59"/>
      <c r="U171" s="59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59"/>
      <c r="U172" s="59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O173" s="66"/>
      <c r="P173" s="66"/>
      <c r="Q173" s="66"/>
      <c r="R173" s="17"/>
      <c r="S173" s="57"/>
      <c r="T173" s="59"/>
      <c r="U173" s="59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59"/>
      <c r="U174" s="59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O175" s="74"/>
      <c r="P175" s="74"/>
      <c r="Q175" s="74"/>
      <c r="R175" s="17"/>
      <c r="S175" s="57"/>
      <c r="T175" s="59"/>
      <c r="U175" s="59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59"/>
      <c r="U176" s="59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59"/>
      <c r="U177" s="59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0</v>
      </c>
      <c r="G178" s="7">
        <v>1</v>
      </c>
      <c r="H178" s="7">
        <v>0</v>
      </c>
      <c r="I178" s="7">
        <v>1</v>
      </c>
      <c r="J178" s="13">
        <f t="shared" si="6"/>
        <v>2</v>
      </c>
      <c r="K178" s="11">
        <v>10425</v>
      </c>
      <c r="L178" s="58" t="s">
        <v>1124</v>
      </c>
      <c r="M178" s="8">
        <f t="shared" si="7"/>
        <v>19.184652278177456</v>
      </c>
      <c r="N178" s="7" t="str">
        <f t="shared" si="8"/>
        <v>Baixa</v>
      </c>
      <c r="O178" s="59"/>
      <c r="P178" s="59"/>
      <c r="Q178" s="59"/>
      <c r="R178" s="17"/>
      <c r="S178" s="57"/>
      <c r="T178" s="59"/>
      <c r="U178" s="59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59"/>
      <c r="U179" s="59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59"/>
      <c r="U180" s="59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O181" s="56"/>
      <c r="P181" s="56"/>
      <c r="Q181" s="56"/>
      <c r="R181" s="17"/>
      <c r="S181" s="57"/>
      <c r="T181" s="59"/>
      <c r="U181" s="59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T182" s="59"/>
      <c r="U182" s="59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59"/>
      <c r="U183" s="59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59"/>
      <c r="U184" s="59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59"/>
      <c r="U185" s="59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1</v>
      </c>
      <c r="I186" s="7">
        <v>0</v>
      </c>
      <c r="J186" s="13">
        <f t="shared" si="6"/>
        <v>1</v>
      </c>
      <c r="K186" s="11">
        <v>7590</v>
      </c>
      <c r="L186" s="58" t="s">
        <v>1124</v>
      </c>
      <c r="M186" s="8">
        <f t="shared" si="7"/>
        <v>13.175230566534914</v>
      </c>
      <c r="N186" s="7" t="str">
        <f t="shared" si="8"/>
        <v>Baixa</v>
      </c>
      <c r="O186" s="60"/>
      <c r="P186" s="60"/>
      <c r="Q186" s="60"/>
      <c r="R186" s="17"/>
      <c r="S186" s="57"/>
      <c r="T186" s="59"/>
      <c r="U186" s="59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0</v>
      </c>
      <c r="G187" s="7">
        <v>1</v>
      </c>
      <c r="H187" s="7">
        <v>1</v>
      </c>
      <c r="I187" s="7">
        <v>0</v>
      </c>
      <c r="J187" s="13">
        <f t="shared" si="6"/>
        <v>2</v>
      </c>
      <c r="K187" s="11">
        <v>28366</v>
      </c>
      <c r="L187" s="58" t="s">
        <v>1125</v>
      </c>
      <c r="M187" s="8">
        <f t="shared" si="7"/>
        <v>7.0506944934076001</v>
      </c>
      <c r="N187" s="7" t="str">
        <f t="shared" si="8"/>
        <v>Baixa</v>
      </c>
      <c r="O187" s="74"/>
      <c r="P187" s="74"/>
      <c r="Q187" s="74"/>
      <c r="R187" s="17"/>
      <c r="S187" s="57"/>
      <c r="T187" s="59"/>
      <c r="U187" s="59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59"/>
      <c r="U188" s="59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O189" s="67"/>
      <c r="P189" s="67"/>
      <c r="Q189" s="67"/>
      <c r="R189" s="17"/>
      <c r="S189" s="57"/>
      <c r="T189" s="59"/>
      <c r="U189" s="59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59"/>
      <c r="U190" s="59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O191" s="65"/>
      <c r="P191" s="65"/>
      <c r="Q191" s="65"/>
      <c r="R191" s="17"/>
      <c r="S191" s="57"/>
      <c r="T191" s="59"/>
      <c r="U191" s="59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59"/>
      <c r="U192" s="59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59"/>
      <c r="U193" s="59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O194" s="66"/>
      <c r="P194" s="66"/>
      <c r="Q194" s="66"/>
      <c r="R194" s="17"/>
      <c r="S194" s="57"/>
      <c r="T194" s="59"/>
      <c r="U194" s="59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O195" s="59"/>
      <c r="P195" s="59"/>
      <c r="Q195" s="59"/>
      <c r="R195" s="17"/>
      <c r="S195" s="57"/>
      <c r="T195" s="59"/>
      <c r="U195" s="59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59"/>
      <c r="U196" s="59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0</v>
      </c>
      <c r="G197" s="7">
        <v>1</v>
      </c>
      <c r="H197" s="7">
        <v>1</v>
      </c>
      <c r="I197" s="7">
        <v>1</v>
      </c>
      <c r="J197" s="13">
        <f t="shared" ref="J197:J260" si="9">F197+G197+H197+I197</f>
        <v>3</v>
      </c>
      <c r="K197" s="11">
        <v>17641</v>
      </c>
      <c r="L197" s="58" t="s">
        <v>1124</v>
      </c>
      <c r="M197" s="8">
        <f t="shared" ref="M197:M260" si="10">(J197/K197)*100000</f>
        <v>17.005838671277136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59"/>
      <c r="U197" s="59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O198" s="67"/>
      <c r="P198" s="67"/>
      <c r="Q198" s="67"/>
      <c r="R198" s="17"/>
      <c r="S198" s="57"/>
      <c r="T198" s="59"/>
      <c r="U198" s="59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O199" s="65"/>
      <c r="P199" s="65"/>
      <c r="Q199" s="65"/>
      <c r="R199" s="17"/>
      <c r="S199" s="57"/>
      <c r="T199" s="59"/>
      <c r="U199" s="59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59"/>
      <c r="U200" s="59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59"/>
      <c r="U201" s="59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59"/>
      <c r="U202" s="59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59"/>
      <c r="U203" s="59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1</v>
      </c>
      <c r="G204" s="7">
        <v>0</v>
      </c>
      <c r="H204" s="7">
        <v>0</v>
      </c>
      <c r="I204" s="7">
        <v>0</v>
      </c>
      <c r="J204" s="13">
        <f t="shared" si="9"/>
        <v>1</v>
      </c>
      <c r="K204" s="11">
        <v>54196</v>
      </c>
      <c r="L204" s="58" t="s">
        <v>1125</v>
      </c>
      <c r="M204" s="8">
        <f t="shared" si="10"/>
        <v>1.8451546239574876</v>
      </c>
      <c r="N204" s="7" t="str">
        <f t="shared" si="11"/>
        <v>Baixa</v>
      </c>
      <c r="O204" s="67"/>
      <c r="P204" s="67"/>
      <c r="Q204" s="67"/>
      <c r="R204" s="17"/>
      <c r="S204" s="57"/>
      <c r="T204" s="59"/>
      <c r="U204" s="59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O205" s="67"/>
      <c r="P205" s="67"/>
      <c r="Q205" s="67"/>
      <c r="R205" s="17"/>
      <c r="S205" s="57"/>
      <c r="T205" s="59"/>
      <c r="U205" s="59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0</v>
      </c>
      <c r="H206" s="7">
        <v>1</v>
      </c>
      <c r="I206" s="7">
        <v>0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T206" s="59"/>
      <c r="U206" s="59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11</v>
      </c>
      <c r="G207" s="7">
        <v>5</v>
      </c>
      <c r="H207" s="7">
        <v>10</v>
      </c>
      <c r="I207" s="7">
        <v>10</v>
      </c>
      <c r="J207" s="13">
        <f t="shared" si="9"/>
        <v>36</v>
      </c>
      <c r="K207" s="11">
        <v>127539</v>
      </c>
      <c r="L207" s="58" t="s">
        <v>1127</v>
      </c>
      <c r="M207" s="8">
        <f t="shared" si="10"/>
        <v>28.226660080445981</v>
      </c>
      <c r="N207" s="7" t="str">
        <f t="shared" si="11"/>
        <v>Baixa</v>
      </c>
      <c r="O207" s="67"/>
      <c r="P207" s="67"/>
      <c r="Q207" s="67"/>
      <c r="R207" s="17"/>
      <c r="S207" s="57"/>
      <c r="T207" s="59"/>
      <c r="U207" s="59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2</v>
      </c>
      <c r="G208" s="7">
        <v>0</v>
      </c>
      <c r="H208" s="7">
        <v>3</v>
      </c>
      <c r="I208" s="7">
        <v>0</v>
      </c>
      <c r="J208" s="13">
        <f t="shared" si="9"/>
        <v>5</v>
      </c>
      <c r="K208" s="11">
        <v>22892</v>
      </c>
      <c r="L208" s="58" t="s">
        <v>1124</v>
      </c>
      <c r="M208" s="8">
        <f t="shared" si="10"/>
        <v>21.841691420583608</v>
      </c>
      <c r="N208" s="7" t="str">
        <f t="shared" si="11"/>
        <v>Baixa</v>
      </c>
      <c r="O208" s="67"/>
      <c r="P208" s="67"/>
      <c r="Q208" s="67"/>
      <c r="R208" s="17"/>
      <c r="S208" s="57"/>
      <c r="T208" s="59"/>
      <c r="U208" s="59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59"/>
      <c r="U209" s="59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13</v>
      </c>
      <c r="G210" s="7">
        <v>15</v>
      </c>
      <c r="H210" s="7">
        <v>11</v>
      </c>
      <c r="I210" s="7">
        <v>2</v>
      </c>
      <c r="J210" s="13">
        <f t="shared" si="9"/>
        <v>41</v>
      </c>
      <c r="K210" s="11">
        <v>659070</v>
      </c>
      <c r="L210" s="58" t="s">
        <v>1128</v>
      </c>
      <c r="M210" s="8">
        <f t="shared" si="10"/>
        <v>6.2208870074498908</v>
      </c>
      <c r="N210" s="7" t="str">
        <f t="shared" si="11"/>
        <v>Baixa</v>
      </c>
      <c r="O210" s="74"/>
      <c r="P210" s="74"/>
      <c r="Q210" s="74"/>
      <c r="R210" s="17"/>
      <c r="S210" s="57"/>
      <c r="T210" s="59"/>
      <c r="U210" s="59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59"/>
      <c r="U211" s="59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67"/>
      <c r="P212" s="67"/>
      <c r="Q212" s="67"/>
      <c r="R212" s="17"/>
      <c r="S212" s="57"/>
      <c r="T212" s="59"/>
      <c r="U212" s="59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0</v>
      </c>
      <c r="G213" s="7">
        <v>1</v>
      </c>
      <c r="H213" s="7">
        <v>1</v>
      </c>
      <c r="I213" s="7">
        <v>0</v>
      </c>
      <c r="J213" s="13">
        <f t="shared" si="9"/>
        <v>2</v>
      </c>
      <c r="K213" s="11">
        <v>8883</v>
      </c>
      <c r="L213" s="58" t="s">
        <v>1124</v>
      </c>
      <c r="M213" s="8">
        <f t="shared" si="10"/>
        <v>22.514916131937408</v>
      </c>
      <c r="N213" s="7" t="str">
        <f t="shared" si="11"/>
        <v>Baixa</v>
      </c>
      <c r="O213" s="10"/>
      <c r="P213" s="10"/>
      <c r="Q213" s="10"/>
      <c r="R213" s="17"/>
      <c r="S213" s="57"/>
      <c r="T213" s="59"/>
      <c r="U213" s="59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59"/>
      <c r="U214" s="59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66"/>
      <c r="P215" s="66"/>
      <c r="Q215" s="66"/>
      <c r="R215" s="17"/>
      <c r="S215" s="57"/>
      <c r="T215" s="59"/>
      <c r="U215" s="59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O216" s="59"/>
      <c r="P216" s="59"/>
      <c r="Q216" s="59"/>
      <c r="R216" s="17"/>
      <c r="S216" s="57"/>
      <c r="T216" s="59"/>
      <c r="U216" s="59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0</v>
      </c>
      <c r="G217" s="7">
        <v>2</v>
      </c>
      <c r="H217" s="7">
        <v>2</v>
      </c>
      <c r="I217" s="7">
        <v>0</v>
      </c>
      <c r="J217" s="13">
        <f t="shared" si="9"/>
        <v>4</v>
      </c>
      <c r="K217" s="11">
        <v>27982</v>
      </c>
      <c r="L217" s="58" t="s">
        <v>1125</v>
      </c>
      <c r="M217" s="8">
        <f t="shared" si="10"/>
        <v>14.294903866771497</v>
      </c>
      <c r="N217" s="7" t="str">
        <f t="shared" si="11"/>
        <v>Baixa</v>
      </c>
      <c r="O217" s="59"/>
      <c r="P217" s="59"/>
      <c r="Q217" s="59"/>
      <c r="R217" s="17"/>
      <c r="S217" s="57"/>
      <c r="T217" s="59"/>
      <c r="U217" s="59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7</v>
      </c>
      <c r="G218" s="7">
        <v>2</v>
      </c>
      <c r="H218" s="7">
        <v>4</v>
      </c>
      <c r="I218" s="7">
        <v>3</v>
      </c>
      <c r="J218" s="13">
        <f t="shared" si="9"/>
        <v>16</v>
      </c>
      <c r="K218" s="11">
        <v>109405</v>
      </c>
      <c r="L218" s="58" t="s">
        <v>1127</v>
      </c>
      <c r="M218" s="8">
        <f t="shared" si="10"/>
        <v>14.624560120652623</v>
      </c>
      <c r="N218" s="7" t="str">
        <f t="shared" si="11"/>
        <v>Baixa</v>
      </c>
      <c r="O218" s="65"/>
      <c r="P218" s="65"/>
      <c r="Q218" s="65"/>
      <c r="R218" s="17"/>
      <c r="S218" s="57"/>
      <c r="T218" s="59"/>
      <c r="U218" s="59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59"/>
      <c r="U219" s="59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1</v>
      </c>
      <c r="I220" s="7">
        <v>0</v>
      </c>
      <c r="J220" s="13">
        <f t="shared" si="9"/>
        <v>1</v>
      </c>
      <c r="K220" s="11">
        <v>3080</v>
      </c>
      <c r="L220" s="58" t="s">
        <v>1124</v>
      </c>
      <c r="M220" s="8">
        <f t="shared" si="10"/>
        <v>32.467532467532465</v>
      </c>
      <c r="N220" s="7" t="str">
        <f t="shared" si="11"/>
        <v>Baixa</v>
      </c>
      <c r="O220" s="65"/>
      <c r="P220" s="65"/>
      <c r="Q220" s="65"/>
      <c r="R220" s="17"/>
      <c r="S220" s="57"/>
      <c r="T220" s="59"/>
      <c r="U220" s="59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59"/>
      <c r="U221" s="59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59"/>
      <c r="U222" s="59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59"/>
      <c r="U223" s="59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1</v>
      </c>
      <c r="J224" s="13">
        <f t="shared" si="9"/>
        <v>1</v>
      </c>
      <c r="K224" s="11">
        <v>6290</v>
      </c>
      <c r="L224" s="58" t="s">
        <v>1124</v>
      </c>
      <c r="M224" s="8">
        <f t="shared" si="10"/>
        <v>15.898251192368839</v>
      </c>
      <c r="N224" s="7" t="str">
        <f t="shared" si="11"/>
        <v>Baixa</v>
      </c>
      <c r="O224" s="66"/>
      <c r="P224" s="66"/>
      <c r="Q224" s="66"/>
      <c r="R224" s="17"/>
      <c r="S224" s="57"/>
      <c r="T224" s="59"/>
      <c r="U224" s="59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T225" s="59"/>
      <c r="U225" s="59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T226" s="59"/>
      <c r="U226" s="59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O227" s="63"/>
      <c r="P227" s="63"/>
      <c r="Q227" s="63"/>
      <c r="R227" s="17"/>
      <c r="S227" s="57"/>
      <c r="T227" s="59"/>
      <c r="U227" s="59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1</v>
      </c>
      <c r="G228" s="7">
        <v>0</v>
      </c>
      <c r="H228" s="7">
        <v>0</v>
      </c>
      <c r="I228" s="7">
        <v>0</v>
      </c>
      <c r="J228" s="13">
        <f t="shared" si="9"/>
        <v>1</v>
      </c>
      <c r="K228" s="11">
        <v>12660</v>
      </c>
      <c r="L228" s="58" t="s">
        <v>1124</v>
      </c>
      <c r="M228" s="8">
        <f t="shared" si="10"/>
        <v>7.8988941548183247</v>
      </c>
      <c r="N228" s="7" t="str">
        <f t="shared" si="11"/>
        <v>Baixa</v>
      </c>
      <c r="O228" s="10"/>
      <c r="P228" s="10"/>
      <c r="Q228" s="10"/>
      <c r="R228" s="17"/>
      <c r="S228" s="57"/>
      <c r="T228" s="59"/>
      <c r="U228" s="59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59"/>
      <c r="U229" s="59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59"/>
      <c r="U230" s="59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59"/>
      <c r="U231" s="59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59"/>
      <c r="U232" s="59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59"/>
      <c r="U233" s="59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O234" s="74"/>
      <c r="P234" s="74"/>
      <c r="Q234" s="74"/>
      <c r="R234" s="17"/>
      <c r="S234" s="57"/>
      <c r="T234" s="59"/>
      <c r="U234" s="59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59"/>
      <c r="U235" s="59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59"/>
      <c r="U236" s="59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1</v>
      </c>
      <c r="G237" s="7">
        <v>4</v>
      </c>
      <c r="H237" s="7">
        <v>1</v>
      </c>
      <c r="I237" s="7">
        <v>3</v>
      </c>
      <c r="J237" s="13">
        <f t="shared" si="9"/>
        <v>9</v>
      </c>
      <c r="K237" s="11">
        <v>79625</v>
      </c>
      <c r="L237" s="58" t="s">
        <v>1126</v>
      </c>
      <c r="M237" s="8">
        <f t="shared" si="10"/>
        <v>11.30298273155416</v>
      </c>
      <c r="N237" s="7" t="str">
        <f t="shared" si="11"/>
        <v>Baixa</v>
      </c>
      <c r="O237" s="74"/>
      <c r="P237" s="74"/>
      <c r="Q237" s="74"/>
      <c r="R237" s="17"/>
      <c r="S237" s="57"/>
      <c r="T237" s="59"/>
      <c r="U237" s="59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59"/>
      <c r="U238" s="59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59"/>
      <c r="U239" s="59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66"/>
      <c r="P240" s="66"/>
      <c r="Q240" s="66"/>
      <c r="R240" s="17"/>
      <c r="S240" s="57"/>
      <c r="T240" s="59"/>
      <c r="U240" s="59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T241" s="59"/>
      <c r="U241" s="59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O242" s="59"/>
      <c r="P242" s="59"/>
      <c r="Q242" s="59"/>
      <c r="R242" s="17"/>
      <c r="S242" s="57"/>
      <c r="T242" s="59"/>
      <c r="U242" s="59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O243" s="63"/>
      <c r="P243" s="63"/>
      <c r="Q243" s="63"/>
      <c r="R243" s="17"/>
      <c r="S243" s="57"/>
      <c r="T243" s="59"/>
      <c r="U243" s="59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O244" s="56"/>
      <c r="P244" s="56"/>
      <c r="Q244" s="56"/>
      <c r="R244" s="17"/>
      <c r="S244" s="57"/>
      <c r="T244" s="59"/>
      <c r="U244" s="59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8</v>
      </c>
      <c r="G245" s="7">
        <v>2</v>
      </c>
      <c r="H245" s="7">
        <v>5</v>
      </c>
      <c r="I245" s="7">
        <v>0</v>
      </c>
      <c r="J245" s="13">
        <f t="shared" si="9"/>
        <v>15</v>
      </c>
      <c r="K245" s="11">
        <v>47617</v>
      </c>
      <c r="L245" s="58" t="s">
        <v>1125</v>
      </c>
      <c r="M245" s="8">
        <f t="shared" si="10"/>
        <v>31.501354558246007</v>
      </c>
      <c r="N245" s="7" t="str">
        <f t="shared" si="11"/>
        <v>Baixa</v>
      </c>
      <c r="O245" s="65"/>
      <c r="P245" s="65"/>
      <c r="Q245" s="65"/>
      <c r="R245" s="17"/>
      <c r="S245" s="57"/>
      <c r="T245" s="59"/>
      <c r="U245" s="59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O246" s="59"/>
      <c r="P246" s="59"/>
      <c r="Q246" s="59"/>
      <c r="R246" s="17"/>
      <c r="S246" s="57"/>
      <c r="T246" s="59"/>
      <c r="U246" s="59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O247" s="59"/>
      <c r="P247" s="59"/>
      <c r="Q247" s="59"/>
      <c r="R247" s="17"/>
      <c r="S247" s="57"/>
      <c r="T247" s="59"/>
      <c r="U247" s="59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O248" s="56"/>
      <c r="P248" s="56"/>
      <c r="Q248" s="56"/>
      <c r="R248" s="17"/>
      <c r="S248" s="57"/>
      <c r="T248" s="59"/>
      <c r="U248" s="59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O249" s="65"/>
      <c r="P249" s="65"/>
      <c r="Q249" s="65"/>
      <c r="R249" s="17"/>
      <c r="S249" s="57"/>
      <c r="T249" s="59"/>
      <c r="U249" s="59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O250" s="56"/>
      <c r="P250" s="56"/>
      <c r="Q250" s="56"/>
      <c r="R250" s="17"/>
      <c r="S250" s="57"/>
      <c r="T250" s="59"/>
      <c r="U250" s="59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O251" s="60"/>
      <c r="P251" s="60"/>
      <c r="Q251" s="60"/>
      <c r="R251" s="17"/>
      <c r="S251" s="57"/>
      <c r="T251" s="59"/>
      <c r="U251" s="59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3</v>
      </c>
      <c r="G252" s="7">
        <v>2</v>
      </c>
      <c r="H252" s="7">
        <v>4</v>
      </c>
      <c r="I252" s="7">
        <v>3</v>
      </c>
      <c r="J252" s="13">
        <f t="shared" si="9"/>
        <v>12</v>
      </c>
      <c r="K252" s="11">
        <v>235977</v>
      </c>
      <c r="L252" s="58" t="s">
        <v>1127</v>
      </c>
      <c r="M252" s="8">
        <f t="shared" si="10"/>
        <v>5.0852413582679663</v>
      </c>
      <c r="N252" s="7" t="str">
        <f t="shared" si="11"/>
        <v>Baixa</v>
      </c>
      <c r="O252" s="60"/>
      <c r="P252" s="60"/>
      <c r="Q252" s="60"/>
      <c r="R252" s="17"/>
      <c r="S252" s="57"/>
      <c r="T252" s="59"/>
      <c r="U252" s="59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59"/>
      <c r="U253" s="59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1</v>
      </c>
      <c r="G254" s="7">
        <v>0</v>
      </c>
      <c r="H254" s="7">
        <v>0</v>
      </c>
      <c r="I254" s="7">
        <v>0</v>
      </c>
      <c r="J254" s="13">
        <f t="shared" si="9"/>
        <v>1</v>
      </c>
      <c r="K254" s="11">
        <v>5996</v>
      </c>
      <c r="L254" s="58" t="s">
        <v>1124</v>
      </c>
      <c r="M254" s="8">
        <f t="shared" si="10"/>
        <v>16.677785190126748</v>
      </c>
      <c r="N254" s="7" t="str">
        <f t="shared" si="11"/>
        <v>Baixa</v>
      </c>
      <c r="O254" s="60"/>
      <c r="P254" s="60"/>
      <c r="Q254" s="60"/>
      <c r="R254" s="17"/>
      <c r="S254" s="57"/>
      <c r="T254" s="59"/>
      <c r="U254" s="59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59"/>
      <c r="U255" s="59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59"/>
      <c r="U256" s="59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O257" s="67"/>
      <c r="P257" s="67"/>
      <c r="Q257" s="67"/>
      <c r="R257" s="17"/>
      <c r="S257" s="57"/>
      <c r="T257" s="59"/>
      <c r="U257" s="59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59"/>
      <c r="U258" s="59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59"/>
      <c r="U259" s="59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59"/>
      <c r="U260" s="59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2</v>
      </c>
      <c r="G261" s="7">
        <v>0</v>
      </c>
      <c r="H261" s="7">
        <v>0</v>
      </c>
      <c r="I261" s="7">
        <v>1</v>
      </c>
      <c r="J261" s="13">
        <f t="shared" ref="J261:J324" si="12">F261+G261+H261+I261</f>
        <v>3</v>
      </c>
      <c r="K261" s="11">
        <v>6523</v>
      </c>
      <c r="L261" s="58" t="s">
        <v>1124</v>
      </c>
      <c r="M261" s="8">
        <f t="shared" ref="M261:M324" si="13">(J261/K261)*100000</f>
        <v>45.991108385712096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59"/>
      <c r="U261" s="59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59"/>
      <c r="U262" s="59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59"/>
      <c r="U263" s="59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1</v>
      </c>
      <c r="I264" s="7">
        <v>0</v>
      </c>
      <c r="J264" s="13">
        <f t="shared" si="12"/>
        <v>1</v>
      </c>
      <c r="K264" s="11">
        <v>13541</v>
      </c>
      <c r="L264" s="58" t="s">
        <v>1124</v>
      </c>
      <c r="M264" s="8">
        <f t="shared" si="13"/>
        <v>7.3849789528099841</v>
      </c>
      <c r="N264" s="7" t="str">
        <f t="shared" si="14"/>
        <v>Baixa</v>
      </c>
      <c r="O264" s="63"/>
      <c r="P264" s="63"/>
      <c r="Q264" s="63"/>
      <c r="R264" s="17"/>
      <c r="S264" s="57"/>
      <c r="T264" s="59"/>
      <c r="U264" s="59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1</v>
      </c>
      <c r="I265" s="7">
        <v>0</v>
      </c>
      <c r="J265" s="13">
        <f t="shared" si="12"/>
        <v>1</v>
      </c>
      <c r="K265" s="11">
        <v>4289</v>
      </c>
      <c r="L265" s="58" t="s">
        <v>1124</v>
      </c>
      <c r="M265" s="8">
        <f t="shared" si="13"/>
        <v>23.315458148752622</v>
      </c>
      <c r="N265" s="7" t="str">
        <f t="shared" si="14"/>
        <v>Baixa</v>
      </c>
      <c r="O265" s="65"/>
      <c r="P265" s="65"/>
      <c r="Q265" s="65"/>
      <c r="R265" s="17"/>
      <c r="S265" s="57"/>
      <c r="T265" s="59"/>
      <c r="U265" s="59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59"/>
      <c r="U266" s="59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59"/>
      <c r="U267" s="59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59"/>
      <c r="U268" s="59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59"/>
      <c r="U269" s="59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O270" s="65"/>
      <c r="P270" s="65"/>
      <c r="Q270" s="65"/>
      <c r="R270" s="17"/>
      <c r="S270" s="57"/>
      <c r="T270" s="59"/>
      <c r="U270" s="59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1</v>
      </c>
      <c r="I271" s="7">
        <v>0</v>
      </c>
      <c r="J271" s="13">
        <f t="shared" si="12"/>
        <v>1</v>
      </c>
      <c r="K271" s="11">
        <v>7244</v>
      </c>
      <c r="L271" s="58" t="s">
        <v>1124</v>
      </c>
      <c r="M271" s="8">
        <f t="shared" si="13"/>
        <v>13.80452788514633</v>
      </c>
      <c r="N271" s="7" t="str">
        <f t="shared" si="14"/>
        <v>Baixa</v>
      </c>
      <c r="O271" s="67"/>
      <c r="P271" s="67"/>
      <c r="Q271" s="67"/>
      <c r="R271" s="17"/>
      <c r="S271" s="57"/>
      <c r="T271" s="59"/>
      <c r="U271" s="59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59"/>
      <c r="U272" s="59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1</v>
      </c>
      <c r="G273" s="7">
        <v>0</v>
      </c>
      <c r="H273" s="7">
        <v>0</v>
      </c>
      <c r="I273" s="7">
        <v>0</v>
      </c>
      <c r="J273" s="13">
        <f t="shared" si="12"/>
        <v>1</v>
      </c>
      <c r="K273" s="11">
        <v>15214</v>
      </c>
      <c r="L273" s="58" t="s">
        <v>1124</v>
      </c>
      <c r="M273" s="8">
        <f t="shared" si="13"/>
        <v>6.5728933876692519</v>
      </c>
      <c r="N273" s="7" t="str">
        <f t="shared" si="14"/>
        <v>Baixa</v>
      </c>
      <c r="O273" s="61"/>
      <c r="P273" s="61"/>
      <c r="Q273" s="61"/>
      <c r="R273" s="17"/>
      <c r="S273" s="57"/>
      <c r="T273" s="59"/>
      <c r="U273" s="59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59"/>
      <c r="U274" s="59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2</v>
      </c>
      <c r="G275" s="7">
        <v>0</v>
      </c>
      <c r="H275" s="7">
        <v>1</v>
      </c>
      <c r="I275" s="7">
        <v>1</v>
      </c>
      <c r="J275" s="13">
        <f t="shared" si="12"/>
        <v>4</v>
      </c>
      <c r="K275" s="11">
        <v>70200</v>
      </c>
      <c r="L275" s="58" t="s">
        <v>1126</v>
      </c>
      <c r="M275" s="8">
        <f t="shared" si="13"/>
        <v>5.6980056980056979</v>
      </c>
      <c r="N275" s="7" t="str">
        <f t="shared" si="14"/>
        <v>Baixa</v>
      </c>
      <c r="O275" s="56"/>
      <c r="P275" s="56"/>
      <c r="Q275" s="56"/>
      <c r="R275" s="17"/>
      <c r="S275" s="57"/>
      <c r="T275" s="59"/>
      <c r="U275" s="59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0</v>
      </c>
      <c r="G276" s="7">
        <v>1</v>
      </c>
      <c r="H276" s="7">
        <v>1</v>
      </c>
      <c r="I276" s="7">
        <v>0</v>
      </c>
      <c r="J276" s="13">
        <f t="shared" si="12"/>
        <v>2</v>
      </c>
      <c r="K276" s="11">
        <v>24773</v>
      </c>
      <c r="L276" s="58" t="s">
        <v>1124</v>
      </c>
      <c r="M276" s="8">
        <f t="shared" si="13"/>
        <v>8.0733056149840561</v>
      </c>
      <c r="N276" s="7" t="str">
        <f t="shared" si="14"/>
        <v>Baixa</v>
      </c>
      <c r="O276" s="56"/>
      <c r="P276" s="56"/>
      <c r="Q276" s="56"/>
      <c r="R276" s="17"/>
      <c r="S276" s="57"/>
      <c r="T276" s="59"/>
      <c r="U276" s="59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0</v>
      </c>
      <c r="G277" s="7">
        <v>1</v>
      </c>
      <c r="H277" s="7">
        <v>1</v>
      </c>
      <c r="I277" s="7">
        <v>1</v>
      </c>
      <c r="J277" s="13">
        <f t="shared" si="12"/>
        <v>3</v>
      </c>
      <c r="K277" s="11">
        <v>31624</v>
      </c>
      <c r="L277" s="58" t="s">
        <v>1125</v>
      </c>
      <c r="M277" s="8">
        <f t="shared" si="13"/>
        <v>9.4864659752087022</v>
      </c>
      <c r="N277" s="7" t="str">
        <f t="shared" si="14"/>
        <v>Baixa</v>
      </c>
      <c r="O277" s="56"/>
      <c r="P277" s="56"/>
      <c r="Q277" s="56"/>
      <c r="R277" s="17"/>
      <c r="S277" s="57"/>
      <c r="T277" s="59"/>
      <c r="U277" s="59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O278" s="67"/>
      <c r="P278" s="67"/>
      <c r="Q278" s="67"/>
      <c r="R278" s="17"/>
      <c r="S278" s="57"/>
      <c r="T278" s="59"/>
      <c r="U278" s="59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59"/>
      <c r="U279" s="59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O280" s="66"/>
      <c r="P280" s="66"/>
      <c r="Q280" s="66"/>
      <c r="R280" s="17"/>
      <c r="S280" s="57"/>
      <c r="T280" s="59"/>
      <c r="U280" s="59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1</v>
      </c>
      <c r="I281" s="7">
        <v>0</v>
      </c>
      <c r="J281" s="13">
        <f t="shared" si="12"/>
        <v>1</v>
      </c>
      <c r="K281" s="11">
        <v>3508</v>
      </c>
      <c r="L281" s="58" t="s">
        <v>1124</v>
      </c>
      <c r="M281" s="8">
        <f t="shared" si="13"/>
        <v>28.506271379703534</v>
      </c>
      <c r="N281" s="7" t="str">
        <f t="shared" si="14"/>
        <v>Baixa</v>
      </c>
      <c r="O281" s="60"/>
      <c r="P281" s="60"/>
      <c r="Q281" s="60"/>
      <c r="R281" s="17"/>
      <c r="S281" s="57"/>
      <c r="T281" s="59"/>
      <c r="U281" s="59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59"/>
      <c r="U282" s="59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59"/>
      <c r="U283" s="59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59"/>
      <c r="U284" s="59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59"/>
      <c r="U285" s="59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59"/>
      <c r="U286" s="59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59"/>
      <c r="U287" s="59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59"/>
      <c r="U288" s="59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59"/>
      <c r="U289" s="59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0</v>
      </c>
      <c r="G290" s="7">
        <v>1</v>
      </c>
      <c r="H290" s="7">
        <v>1</v>
      </c>
      <c r="I290" s="7">
        <v>0</v>
      </c>
      <c r="J290" s="13">
        <f t="shared" si="12"/>
        <v>2</v>
      </c>
      <c r="K290" s="11">
        <v>15235</v>
      </c>
      <c r="L290" s="58" t="s">
        <v>1124</v>
      </c>
      <c r="M290" s="8">
        <f t="shared" si="13"/>
        <v>13.127666557269444</v>
      </c>
      <c r="N290" s="7" t="str">
        <f t="shared" si="14"/>
        <v>Baixa</v>
      </c>
      <c r="O290" s="10"/>
      <c r="P290" s="10"/>
      <c r="Q290" s="10"/>
      <c r="R290" s="17"/>
      <c r="S290" s="57"/>
      <c r="T290" s="59"/>
      <c r="U290" s="59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59"/>
      <c r="U291" s="59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59"/>
      <c r="U292" s="59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59"/>
      <c r="U293" s="59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59"/>
      <c r="U294" s="59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3</v>
      </c>
      <c r="G295" s="7">
        <v>2</v>
      </c>
      <c r="H295" s="7">
        <v>3</v>
      </c>
      <c r="I295" s="7">
        <v>0</v>
      </c>
      <c r="J295" s="13">
        <f t="shared" si="12"/>
        <v>8</v>
      </c>
      <c r="K295" s="11">
        <v>67540</v>
      </c>
      <c r="L295" s="58" t="s">
        <v>1125</v>
      </c>
      <c r="M295" s="8">
        <f t="shared" si="13"/>
        <v>11.844832691738228</v>
      </c>
      <c r="N295" s="7" t="str">
        <f t="shared" si="14"/>
        <v>Baixa</v>
      </c>
      <c r="O295" s="74"/>
      <c r="P295" s="74"/>
      <c r="Q295" s="74"/>
      <c r="R295" s="17"/>
      <c r="S295" s="57"/>
      <c r="T295" s="59"/>
      <c r="U295" s="59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59"/>
      <c r="U296" s="59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59"/>
      <c r="U297" s="59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59"/>
      <c r="U298" s="59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1</v>
      </c>
      <c r="J299" s="13">
        <f t="shared" si="12"/>
        <v>1</v>
      </c>
      <c r="K299" s="11">
        <v>10343</v>
      </c>
      <c r="L299" s="58" t="s">
        <v>1124</v>
      </c>
      <c r="M299" s="8">
        <f t="shared" si="13"/>
        <v>9.6683747462051635</v>
      </c>
      <c r="N299" s="7" t="str">
        <f t="shared" si="14"/>
        <v>Baixa</v>
      </c>
      <c r="O299" s="60"/>
      <c r="P299" s="60"/>
      <c r="Q299" s="60"/>
      <c r="R299" s="17"/>
      <c r="S299" s="57"/>
      <c r="T299" s="59"/>
      <c r="U299" s="59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59"/>
      <c r="U300" s="59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O301" s="74"/>
      <c r="P301" s="74"/>
      <c r="Q301" s="74"/>
      <c r="R301" s="17"/>
      <c r="S301" s="57"/>
      <c r="T301" s="59"/>
      <c r="U301" s="59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2</v>
      </c>
      <c r="G302" s="7">
        <v>1</v>
      </c>
      <c r="H302" s="7">
        <v>2</v>
      </c>
      <c r="I302" s="7">
        <v>0</v>
      </c>
      <c r="J302" s="13">
        <f t="shared" si="12"/>
        <v>5</v>
      </c>
      <c r="K302" s="11">
        <v>5446</v>
      </c>
      <c r="L302" s="58" t="s">
        <v>1124</v>
      </c>
      <c r="M302" s="8">
        <f t="shared" si="13"/>
        <v>91.810503121557105</v>
      </c>
      <c r="N302" s="7" t="str">
        <f t="shared" si="14"/>
        <v>Baixa</v>
      </c>
      <c r="O302" s="10"/>
      <c r="P302" s="10"/>
      <c r="Q302" s="10"/>
      <c r="R302" s="17"/>
      <c r="S302" s="57"/>
      <c r="T302" s="59"/>
      <c r="U302" s="59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0</v>
      </c>
      <c r="G303" s="7">
        <v>3</v>
      </c>
      <c r="H303" s="7">
        <v>0</v>
      </c>
      <c r="I303" s="7">
        <v>0</v>
      </c>
      <c r="J303" s="13">
        <f t="shared" si="12"/>
        <v>3</v>
      </c>
      <c r="K303" s="11">
        <v>5891</v>
      </c>
      <c r="L303" s="58" t="s">
        <v>1124</v>
      </c>
      <c r="M303" s="8">
        <f t="shared" si="13"/>
        <v>50.925140044135127</v>
      </c>
      <c r="N303" s="7" t="str">
        <f t="shared" si="14"/>
        <v>Baixa</v>
      </c>
      <c r="O303" s="65"/>
      <c r="P303" s="65"/>
      <c r="Q303" s="65"/>
      <c r="R303" s="17"/>
      <c r="S303" s="57"/>
      <c r="T303" s="59"/>
      <c r="U303" s="59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59"/>
      <c r="U304" s="59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59"/>
      <c r="U305" s="59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O306" s="66"/>
      <c r="P306" s="66"/>
      <c r="Q306" s="66"/>
      <c r="R306" s="17"/>
      <c r="S306" s="57"/>
      <c r="T306" s="59"/>
      <c r="U306" s="59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59"/>
      <c r="U307" s="59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59"/>
      <c r="U308" s="59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5</v>
      </c>
      <c r="G309" s="7">
        <v>1</v>
      </c>
      <c r="H309" s="7">
        <v>2</v>
      </c>
      <c r="I309" s="7">
        <v>2</v>
      </c>
      <c r="J309" s="13">
        <f t="shared" si="12"/>
        <v>10</v>
      </c>
      <c r="K309" s="11">
        <v>58962</v>
      </c>
      <c r="L309" s="58" t="s">
        <v>1125</v>
      </c>
      <c r="M309" s="8">
        <f t="shared" si="13"/>
        <v>16.960075981140395</v>
      </c>
      <c r="N309" s="7" t="str">
        <f t="shared" si="14"/>
        <v>Baixa</v>
      </c>
      <c r="O309" s="63"/>
      <c r="P309" s="63"/>
      <c r="Q309" s="63"/>
      <c r="R309" s="17"/>
      <c r="S309" s="57"/>
      <c r="T309" s="59"/>
      <c r="U309" s="59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59"/>
      <c r="U310" s="59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59"/>
      <c r="U311" s="59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59"/>
      <c r="U312" s="59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1</v>
      </c>
      <c r="G313" s="7">
        <v>0</v>
      </c>
      <c r="H313" s="7">
        <v>0</v>
      </c>
      <c r="I313" s="7">
        <v>0</v>
      </c>
      <c r="J313" s="13">
        <f t="shared" si="12"/>
        <v>1</v>
      </c>
      <c r="K313" s="11">
        <v>3136</v>
      </c>
      <c r="L313" s="58" t="s">
        <v>1124</v>
      </c>
      <c r="M313" s="8">
        <f t="shared" si="13"/>
        <v>31.887755102040813</v>
      </c>
      <c r="N313" s="7" t="str">
        <f t="shared" si="14"/>
        <v>Baixa</v>
      </c>
      <c r="O313" s="59"/>
      <c r="P313" s="59"/>
      <c r="Q313" s="59"/>
      <c r="R313" s="17"/>
      <c r="S313" s="57"/>
      <c r="T313" s="59"/>
      <c r="U313" s="59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59"/>
      <c r="U314" s="59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59"/>
      <c r="U315" s="59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59"/>
      <c r="U316" s="59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59"/>
      <c r="U317" s="59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O318" s="63"/>
      <c r="P318" s="63"/>
      <c r="Q318" s="63"/>
      <c r="R318" s="17"/>
      <c r="S318" s="57"/>
      <c r="T318" s="59"/>
      <c r="U318" s="59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12</v>
      </c>
      <c r="G319" s="7">
        <v>13</v>
      </c>
      <c r="H319" s="7">
        <v>18</v>
      </c>
      <c r="I319" s="7">
        <v>4</v>
      </c>
      <c r="J319" s="13">
        <f t="shared" si="12"/>
        <v>47</v>
      </c>
      <c r="K319" s="11">
        <v>278685</v>
      </c>
      <c r="L319" s="58" t="s">
        <v>1127</v>
      </c>
      <c r="M319" s="8">
        <f t="shared" si="13"/>
        <v>16.864919173977789</v>
      </c>
      <c r="N319" s="7" t="str">
        <f t="shared" si="14"/>
        <v>Baixa</v>
      </c>
      <c r="O319" s="61"/>
      <c r="P319" s="61"/>
      <c r="Q319" s="61"/>
      <c r="R319" s="17"/>
      <c r="S319" s="57"/>
      <c r="T319" s="59"/>
      <c r="U319" s="59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59"/>
      <c r="U320" s="59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59"/>
      <c r="U321" s="59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1</v>
      </c>
      <c r="G322" s="7">
        <v>0</v>
      </c>
      <c r="H322" s="7">
        <v>2</v>
      </c>
      <c r="I322" s="7">
        <v>0</v>
      </c>
      <c r="J322" s="13">
        <f t="shared" si="12"/>
        <v>3</v>
      </c>
      <c r="K322" s="11">
        <v>34057</v>
      </c>
      <c r="L322" s="58" t="s">
        <v>1125</v>
      </c>
      <c r="M322" s="8">
        <f t="shared" si="13"/>
        <v>8.8087617817188839</v>
      </c>
      <c r="N322" s="7" t="str">
        <f t="shared" si="14"/>
        <v>Baixa</v>
      </c>
      <c r="O322" s="59"/>
      <c r="P322" s="59"/>
      <c r="Q322" s="59"/>
      <c r="R322" s="17"/>
      <c r="S322" s="57"/>
      <c r="T322" s="59"/>
      <c r="U322" s="59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O323" s="67"/>
      <c r="P323" s="67"/>
      <c r="Q323" s="67"/>
      <c r="R323" s="17"/>
      <c r="S323" s="57"/>
      <c r="T323" s="59"/>
      <c r="U323" s="59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T324" s="59"/>
      <c r="U324" s="59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1</v>
      </c>
      <c r="J325" s="13">
        <f t="shared" ref="J325:J388" si="15">F325+G325+H325+I325</f>
        <v>1</v>
      </c>
      <c r="K325" s="11">
        <v>4954</v>
      </c>
      <c r="L325" s="58" t="s">
        <v>1124</v>
      </c>
      <c r="M325" s="8">
        <f t="shared" ref="M325:M388" si="16">(J325/K325)*100000</f>
        <v>20.185708518368994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59"/>
      <c r="U325" s="59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T326" s="59"/>
      <c r="U326" s="59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T327" s="59"/>
      <c r="U327" s="59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59"/>
      <c r="U328" s="59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59"/>
      <c r="U329" s="59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O330" s="66"/>
      <c r="P330" s="66"/>
      <c r="Q330" s="66"/>
      <c r="R330" s="17"/>
      <c r="S330" s="57"/>
      <c r="T330" s="59"/>
      <c r="U330" s="59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59"/>
      <c r="U331" s="59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59"/>
      <c r="U332" s="59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1</v>
      </c>
      <c r="I333" s="7">
        <v>0</v>
      </c>
      <c r="J333" s="13">
        <f t="shared" si="15"/>
        <v>1</v>
      </c>
      <c r="K333" s="11">
        <v>8442</v>
      </c>
      <c r="L333" s="58" t="s">
        <v>1124</v>
      </c>
      <c r="M333" s="8">
        <f t="shared" si="16"/>
        <v>11.845534233593936</v>
      </c>
      <c r="N333" s="7" t="str">
        <f t="shared" si="17"/>
        <v>Baixa</v>
      </c>
      <c r="O333" s="56"/>
      <c r="P333" s="56"/>
      <c r="Q333" s="56"/>
      <c r="R333" s="17"/>
      <c r="S333" s="57"/>
      <c r="T333" s="59"/>
      <c r="U333" s="59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0</v>
      </c>
      <c r="G334" s="7">
        <v>0</v>
      </c>
      <c r="H334" s="7">
        <v>3</v>
      </c>
      <c r="I334" s="7">
        <v>3</v>
      </c>
      <c r="J334" s="13">
        <f t="shared" si="15"/>
        <v>6</v>
      </c>
      <c r="K334" s="11">
        <v>5704</v>
      </c>
      <c r="L334" s="58" t="s">
        <v>1124</v>
      </c>
      <c r="M334" s="8">
        <f t="shared" si="16"/>
        <v>105.18934081346423</v>
      </c>
      <c r="N334" s="7" t="str">
        <f t="shared" si="17"/>
        <v>Média</v>
      </c>
      <c r="O334" s="10"/>
      <c r="P334" s="10"/>
      <c r="Q334" s="10"/>
      <c r="R334" s="17"/>
      <c r="S334" s="57"/>
      <c r="T334" s="59"/>
      <c r="U334" s="59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O335" s="59"/>
      <c r="P335" s="59"/>
      <c r="Q335" s="59"/>
      <c r="R335" s="17"/>
      <c r="S335" s="57"/>
      <c r="T335" s="59"/>
      <c r="U335" s="59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61"/>
      <c r="P336" s="61"/>
      <c r="Q336" s="61"/>
      <c r="R336" s="17"/>
      <c r="S336" s="57"/>
      <c r="T336" s="59"/>
      <c r="U336" s="59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59"/>
      <c r="U337" s="59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5</v>
      </c>
      <c r="I338" s="7">
        <v>2</v>
      </c>
      <c r="J338" s="13">
        <f t="shared" si="15"/>
        <v>7</v>
      </c>
      <c r="K338" s="11">
        <v>25035</v>
      </c>
      <c r="L338" s="58" t="s">
        <v>1125</v>
      </c>
      <c r="M338" s="8">
        <f t="shared" si="16"/>
        <v>27.960854803275414</v>
      </c>
      <c r="N338" s="7" t="str">
        <f t="shared" si="17"/>
        <v>Baixa</v>
      </c>
      <c r="O338" s="56"/>
      <c r="P338" s="56"/>
      <c r="Q338" s="56"/>
      <c r="R338" s="17"/>
      <c r="S338" s="57"/>
      <c r="T338" s="59"/>
      <c r="U338" s="59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59"/>
      <c r="U339" s="59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59"/>
      <c r="U340" s="59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59"/>
      <c r="U341" s="59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5</v>
      </c>
      <c r="G342" s="7">
        <v>1</v>
      </c>
      <c r="H342" s="7">
        <v>3</v>
      </c>
      <c r="I342" s="7">
        <v>1</v>
      </c>
      <c r="J342" s="13">
        <f t="shared" si="15"/>
        <v>10</v>
      </c>
      <c r="K342" s="11">
        <v>179015</v>
      </c>
      <c r="L342" s="58" t="s">
        <v>1127</v>
      </c>
      <c r="M342" s="8">
        <f t="shared" si="16"/>
        <v>5.5861240678155468</v>
      </c>
      <c r="N342" s="7" t="str">
        <f t="shared" si="17"/>
        <v>Baixa</v>
      </c>
      <c r="O342" s="10"/>
      <c r="P342" s="10"/>
      <c r="Q342" s="10"/>
      <c r="R342" s="17"/>
      <c r="S342" s="57"/>
      <c r="T342" s="59"/>
      <c r="U342" s="59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59"/>
      <c r="U343" s="59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59"/>
      <c r="U344" s="59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1</v>
      </c>
      <c r="G345" s="7">
        <v>0</v>
      </c>
      <c r="H345" s="7">
        <v>0</v>
      </c>
      <c r="I345" s="7">
        <v>0</v>
      </c>
      <c r="J345" s="13">
        <f t="shared" si="15"/>
        <v>1</v>
      </c>
      <c r="K345" s="11">
        <v>11879</v>
      </c>
      <c r="L345" s="58" t="s">
        <v>1124</v>
      </c>
      <c r="M345" s="8">
        <f t="shared" si="16"/>
        <v>8.4182170216348187</v>
      </c>
      <c r="N345" s="7" t="str">
        <f t="shared" si="17"/>
        <v>Baixa</v>
      </c>
      <c r="O345" s="10"/>
      <c r="P345" s="10"/>
      <c r="Q345" s="10"/>
      <c r="R345" s="17"/>
      <c r="S345" s="57"/>
      <c r="T345" s="59"/>
      <c r="U345" s="59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1</v>
      </c>
      <c r="G346" s="7">
        <v>0</v>
      </c>
      <c r="H346" s="7">
        <v>0</v>
      </c>
      <c r="I346" s="7">
        <v>0</v>
      </c>
      <c r="J346" s="13">
        <f t="shared" si="15"/>
        <v>1</v>
      </c>
      <c r="K346" s="11">
        <v>42246</v>
      </c>
      <c r="L346" s="58" t="s">
        <v>1125</v>
      </c>
      <c r="M346" s="8">
        <f t="shared" si="16"/>
        <v>2.3670880083321499</v>
      </c>
      <c r="N346" s="7" t="str">
        <f t="shared" si="17"/>
        <v>Baixa</v>
      </c>
      <c r="R346" s="17"/>
      <c r="S346" s="57"/>
      <c r="T346" s="59"/>
      <c r="U346" s="59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59"/>
      <c r="P347" s="59"/>
      <c r="Q347" s="59"/>
      <c r="R347" s="17"/>
      <c r="S347" s="57"/>
      <c r="T347" s="59"/>
      <c r="U347" s="59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O348" s="65"/>
      <c r="P348" s="65"/>
      <c r="Q348" s="65"/>
      <c r="R348" s="17"/>
      <c r="S348" s="57"/>
      <c r="T348" s="59"/>
      <c r="U348" s="59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59"/>
      <c r="U349" s="59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59"/>
      <c r="U350" s="59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1</v>
      </c>
      <c r="G351" s="7">
        <v>0</v>
      </c>
      <c r="H351" s="7">
        <v>0</v>
      </c>
      <c r="I351" s="7">
        <v>0</v>
      </c>
      <c r="J351" s="13">
        <f t="shared" si="15"/>
        <v>1</v>
      </c>
      <c r="K351" s="11">
        <v>6865</v>
      </c>
      <c r="L351" s="58" t="s">
        <v>1124</v>
      </c>
      <c r="M351" s="8">
        <f t="shared" si="16"/>
        <v>14.566642388929351</v>
      </c>
      <c r="N351" s="7" t="str">
        <f t="shared" si="17"/>
        <v>Baixa</v>
      </c>
      <c r="O351" s="56"/>
      <c r="P351" s="56"/>
      <c r="Q351" s="56"/>
      <c r="R351" s="17"/>
      <c r="S351" s="57"/>
      <c r="T351" s="59"/>
      <c r="U351" s="59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59"/>
      <c r="U352" s="59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59"/>
      <c r="U353" s="59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59"/>
      <c r="U354" s="59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T355" s="59"/>
      <c r="U355" s="59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59"/>
      <c r="U356" s="59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T357" s="59"/>
      <c r="U357" s="59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59"/>
      <c r="U358" s="59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1</v>
      </c>
      <c r="G359" s="7">
        <v>0</v>
      </c>
      <c r="H359" s="7">
        <v>0</v>
      </c>
      <c r="I359" s="7">
        <v>1</v>
      </c>
      <c r="J359" s="13">
        <f t="shared" si="15"/>
        <v>2</v>
      </c>
      <c r="K359" s="11">
        <v>18438</v>
      </c>
      <c r="L359" s="58" t="s">
        <v>1124</v>
      </c>
      <c r="M359" s="8">
        <f t="shared" si="16"/>
        <v>10.847163466753445</v>
      </c>
      <c r="N359" s="7" t="str">
        <f t="shared" si="17"/>
        <v>Baixa</v>
      </c>
      <c r="O359" s="10"/>
      <c r="P359" s="10"/>
      <c r="Q359" s="10"/>
      <c r="R359" s="17"/>
      <c r="S359" s="57"/>
      <c r="T359" s="59"/>
      <c r="U359" s="59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1</v>
      </c>
      <c r="I360" s="7">
        <v>0</v>
      </c>
      <c r="J360" s="13">
        <f t="shared" si="15"/>
        <v>1</v>
      </c>
      <c r="K360" s="11">
        <v>19717</v>
      </c>
      <c r="L360" s="58" t="s">
        <v>1124</v>
      </c>
      <c r="M360" s="8">
        <f t="shared" si="16"/>
        <v>5.0717654815641318</v>
      </c>
      <c r="N360" s="7" t="str">
        <f t="shared" si="17"/>
        <v>Baixa</v>
      </c>
      <c r="O360" s="67"/>
      <c r="P360" s="67"/>
      <c r="Q360" s="67"/>
      <c r="R360" s="17"/>
      <c r="S360" s="57"/>
      <c r="T360" s="59"/>
      <c r="U360" s="59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14</v>
      </c>
      <c r="G361" s="7">
        <v>3</v>
      </c>
      <c r="H361" s="7">
        <v>6</v>
      </c>
      <c r="I361" s="7">
        <v>3</v>
      </c>
      <c r="J361" s="13">
        <f t="shared" si="15"/>
        <v>26</v>
      </c>
      <c r="K361" s="11">
        <v>261344</v>
      </c>
      <c r="L361" s="58" t="s">
        <v>1127</v>
      </c>
      <c r="M361" s="8">
        <f t="shared" si="16"/>
        <v>9.9485735276111189</v>
      </c>
      <c r="N361" s="7" t="str">
        <f t="shared" si="17"/>
        <v>Baixa</v>
      </c>
      <c r="O361" s="74"/>
      <c r="P361" s="74"/>
      <c r="Q361" s="74"/>
      <c r="R361" s="17"/>
      <c r="S361" s="57"/>
      <c r="T361" s="59"/>
      <c r="U361" s="59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1</v>
      </c>
      <c r="J362" s="13">
        <f t="shared" si="15"/>
        <v>1</v>
      </c>
      <c r="K362" s="11">
        <v>4217</v>
      </c>
      <c r="L362" s="58" t="s">
        <v>1124</v>
      </c>
      <c r="M362" s="8">
        <f t="shared" si="16"/>
        <v>23.713540431586438</v>
      </c>
      <c r="N362" s="7" t="str">
        <f t="shared" si="17"/>
        <v>Baixa</v>
      </c>
      <c r="R362" s="17"/>
      <c r="S362" s="57"/>
      <c r="T362" s="59"/>
      <c r="U362" s="59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T363" s="59"/>
      <c r="U363" s="59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67"/>
      <c r="P364" s="67"/>
      <c r="Q364" s="67"/>
      <c r="R364" s="17"/>
      <c r="S364" s="57"/>
      <c r="T364" s="59"/>
      <c r="U364" s="59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1</v>
      </c>
      <c r="G365" s="7">
        <v>1</v>
      </c>
      <c r="H365" s="7">
        <v>0</v>
      </c>
      <c r="I365" s="7">
        <v>0</v>
      </c>
      <c r="J365" s="13">
        <f t="shared" si="15"/>
        <v>2</v>
      </c>
      <c r="K365" s="11">
        <v>119186</v>
      </c>
      <c r="L365" s="58" t="s">
        <v>1127</v>
      </c>
      <c r="M365" s="8">
        <f t="shared" si="16"/>
        <v>1.6780494353363651</v>
      </c>
      <c r="N365" s="7" t="str">
        <f t="shared" si="17"/>
        <v>Baixa</v>
      </c>
      <c r="O365" s="55"/>
      <c r="P365" s="55"/>
      <c r="Q365" s="55"/>
      <c r="R365" s="17"/>
      <c r="S365" s="57"/>
      <c r="T365" s="59"/>
      <c r="U365" s="59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59"/>
      <c r="U366" s="59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59"/>
      <c r="U367" s="59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T368" s="59"/>
      <c r="U368" s="59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59"/>
      <c r="U369" s="59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0</v>
      </c>
      <c r="G370" s="7">
        <v>1</v>
      </c>
      <c r="H370" s="7">
        <v>2</v>
      </c>
      <c r="I370" s="7">
        <v>0</v>
      </c>
      <c r="J370" s="13">
        <f t="shared" si="15"/>
        <v>3</v>
      </c>
      <c r="K370" s="11">
        <v>13278</v>
      </c>
      <c r="L370" s="58" t="s">
        <v>1124</v>
      </c>
      <c r="M370" s="8">
        <f t="shared" si="16"/>
        <v>22.593764121102577</v>
      </c>
      <c r="N370" s="7" t="str">
        <f t="shared" si="17"/>
        <v>Baixa</v>
      </c>
      <c r="O370" s="63"/>
      <c r="P370" s="63"/>
      <c r="Q370" s="63"/>
      <c r="R370" s="17"/>
      <c r="S370" s="57"/>
      <c r="T370" s="59"/>
      <c r="U370" s="59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59"/>
      <c r="U371" s="59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1</v>
      </c>
      <c r="G372" s="7">
        <v>0</v>
      </c>
      <c r="H372" s="7">
        <v>0</v>
      </c>
      <c r="I372" s="7">
        <v>0</v>
      </c>
      <c r="J372" s="13">
        <f t="shared" si="15"/>
        <v>1</v>
      </c>
      <c r="K372" s="11">
        <v>96389</v>
      </c>
      <c r="L372" s="58" t="s">
        <v>1126</v>
      </c>
      <c r="M372" s="8">
        <f t="shared" si="16"/>
        <v>1.0374627810227308</v>
      </c>
      <c r="N372" s="7" t="str">
        <f t="shared" si="17"/>
        <v>Baixa</v>
      </c>
      <c r="O372" s="45"/>
      <c r="P372" s="45"/>
      <c r="Q372" s="45"/>
      <c r="R372" s="17"/>
      <c r="S372" s="57"/>
      <c r="T372" s="59"/>
      <c r="U372" s="59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O373" s="63"/>
      <c r="P373" s="63"/>
      <c r="Q373" s="63"/>
      <c r="R373" s="17"/>
      <c r="S373" s="57"/>
      <c r="T373" s="59"/>
      <c r="U373" s="59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59"/>
      <c r="U374" s="59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1</v>
      </c>
      <c r="G375" s="7">
        <v>0</v>
      </c>
      <c r="H375" s="7">
        <v>1</v>
      </c>
      <c r="I375" s="7">
        <v>2</v>
      </c>
      <c r="J375" s="13">
        <f t="shared" si="15"/>
        <v>4</v>
      </c>
      <c r="K375" s="11">
        <v>23212</v>
      </c>
      <c r="L375" s="58" t="s">
        <v>1124</v>
      </c>
      <c r="M375" s="8">
        <f t="shared" si="16"/>
        <v>17.232465965879715</v>
      </c>
      <c r="N375" s="7" t="str">
        <f t="shared" si="17"/>
        <v>Baixa</v>
      </c>
      <c r="O375" s="10"/>
      <c r="P375" s="10"/>
      <c r="Q375" s="10"/>
      <c r="R375" s="17"/>
      <c r="S375" s="57"/>
      <c r="T375" s="59"/>
      <c r="U375" s="59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59"/>
      <c r="U376" s="59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O377" s="60"/>
      <c r="P377" s="60"/>
      <c r="Q377" s="60"/>
      <c r="R377" s="17"/>
      <c r="S377" s="57"/>
      <c r="T377" s="59"/>
      <c r="U377" s="59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59"/>
      <c r="U378" s="59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59"/>
      <c r="U379" s="59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O380" s="67"/>
      <c r="P380" s="67"/>
      <c r="Q380" s="67"/>
      <c r="R380" s="17"/>
      <c r="S380" s="57"/>
      <c r="T380" s="59"/>
      <c r="U380" s="59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59"/>
      <c r="U381" s="59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O382" s="74"/>
      <c r="P382" s="74"/>
      <c r="Q382" s="74"/>
      <c r="R382" s="17"/>
      <c r="S382" s="57"/>
      <c r="T382" s="59"/>
      <c r="U382" s="59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0</v>
      </c>
      <c r="G383" s="7">
        <v>1</v>
      </c>
      <c r="H383" s="7">
        <v>2</v>
      </c>
      <c r="I383" s="7">
        <v>3</v>
      </c>
      <c r="J383" s="13">
        <f t="shared" si="15"/>
        <v>6</v>
      </c>
      <c r="K383" s="11">
        <v>21763</v>
      </c>
      <c r="L383" s="58" t="s">
        <v>1124</v>
      </c>
      <c r="M383" s="8">
        <f t="shared" si="16"/>
        <v>27.569728438174881</v>
      </c>
      <c r="N383" s="7" t="str">
        <f t="shared" si="17"/>
        <v>Baixa</v>
      </c>
      <c r="O383" s="60"/>
      <c r="P383" s="60"/>
      <c r="Q383" s="60"/>
      <c r="R383" s="17"/>
      <c r="S383" s="57"/>
      <c r="T383" s="59"/>
      <c r="U383" s="59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59"/>
      <c r="U384" s="59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O385" s="66"/>
      <c r="P385" s="66"/>
      <c r="Q385" s="66"/>
      <c r="R385" s="17"/>
      <c r="S385" s="57"/>
      <c r="T385" s="59"/>
      <c r="U385" s="59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0</v>
      </c>
      <c r="G386" s="7">
        <v>2</v>
      </c>
      <c r="H386" s="7">
        <v>0</v>
      </c>
      <c r="I386" s="7">
        <v>0</v>
      </c>
      <c r="J386" s="13">
        <f t="shared" si="15"/>
        <v>2</v>
      </c>
      <c r="K386" s="11">
        <v>16014</v>
      </c>
      <c r="L386" s="58" t="s">
        <v>1124</v>
      </c>
      <c r="M386" s="8">
        <f t="shared" si="16"/>
        <v>12.489072061945796</v>
      </c>
      <c r="N386" s="7" t="str">
        <f t="shared" si="17"/>
        <v>Baixa</v>
      </c>
      <c r="R386" s="17"/>
      <c r="S386" s="57"/>
      <c r="T386" s="59"/>
      <c r="U386" s="59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2</v>
      </c>
      <c r="H387" s="7">
        <v>0</v>
      </c>
      <c r="I387" s="7">
        <v>1</v>
      </c>
      <c r="J387" s="13">
        <f t="shared" si="15"/>
        <v>3</v>
      </c>
      <c r="K387" s="11">
        <v>92561</v>
      </c>
      <c r="L387" s="58" t="s">
        <v>1126</v>
      </c>
      <c r="M387" s="8">
        <f t="shared" si="16"/>
        <v>3.2411058653212472</v>
      </c>
      <c r="N387" s="7" t="str">
        <f t="shared" si="17"/>
        <v>Baixa</v>
      </c>
      <c r="O387" s="67"/>
      <c r="P387" s="67"/>
      <c r="Q387" s="67"/>
      <c r="R387" s="17"/>
      <c r="S387" s="57"/>
      <c r="T387" s="59"/>
      <c r="U387" s="59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59"/>
      <c r="U388" s="59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0</v>
      </c>
      <c r="G389" s="7">
        <v>5</v>
      </c>
      <c r="H389" s="7">
        <v>0</v>
      </c>
      <c r="I389" s="7">
        <v>0</v>
      </c>
      <c r="J389" s="13">
        <f t="shared" ref="J389:J452" si="18">F389+G389+H389+I389</f>
        <v>5</v>
      </c>
      <c r="K389" s="11">
        <v>14956</v>
      </c>
      <c r="L389" s="58" t="s">
        <v>1124</v>
      </c>
      <c r="M389" s="8">
        <f t="shared" ref="M389:M452" si="19">(J389/K389)*100000</f>
        <v>33.431398769724524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59"/>
      <c r="U389" s="59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2</v>
      </c>
      <c r="G390" s="7">
        <v>2</v>
      </c>
      <c r="H390" s="7">
        <v>1</v>
      </c>
      <c r="I390" s="7">
        <v>2</v>
      </c>
      <c r="J390" s="13">
        <f t="shared" si="18"/>
        <v>7</v>
      </c>
      <c r="K390" s="11">
        <v>6039</v>
      </c>
      <c r="L390" s="58" t="s">
        <v>1124</v>
      </c>
      <c r="M390" s="8">
        <f t="shared" si="19"/>
        <v>115.91323066732903</v>
      </c>
      <c r="N390" s="7" t="str">
        <f t="shared" si="20"/>
        <v>Média</v>
      </c>
      <c r="O390" s="10"/>
      <c r="P390" s="10"/>
      <c r="Q390" s="10"/>
      <c r="R390" s="17"/>
      <c r="S390" s="57"/>
      <c r="T390" s="59"/>
      <c r="U390" s="59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5</v>
      </c>
      <c r="G391" s="7">
        <v>1</v>
      </c>
      <c r="H391" s="7">
        <v>2</v>
      </c>
      <c r="I391" s="7">
        <v>2</v>
      </c>
      <c r="J391" s="13">
        <f t="shared" si="18"/>
        <v>10</v>
      </c>
      <c r="K391" s="11">
        <v>104067</v>
      </c>
      <c r="L391" s="58" t="s">
        <v>1127</v>
      </c>
      <c r="M391" s="8">
        <f t="shared" si="19"/>
        <v>9.6091940768927717</v>
      </c>
      <c r="N391" s="7" t="str">
        <f t="shared" si="20"/>
        <v>Baixa</v>
      </c>
      <c r="O391" s="60"/>
      <c r="P391" s="60"/>
      <c r="Q391" s="60"/>
      <c r="R391" s="17"/>
      <c r="S391" s="57"/>
      <c r="T391" s="59"/>
      <c r="U391" s="59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59"/>
      <c r="U392" s="59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1</v>
      </c>
      <c r="G393" s="7">
        <v>0</v>
      </c>
      <c r="H393" s="7">
        <v>1</v>
      </c>
      <c r="I393" s="7">
        <v>0</v>
      </c>
      <c r="J393" s="13">
        <f t="shared" si="18"/>
        <v>2</v>
      </c>
      <c r="K393" s="11">
        <v>38822</v>
      </c>
      <c r="L393" s="58" t="s">
        <v>1125</v>
      </c>
      <c r="M393" s="8">
        <f t="shared" si="19"/>
        <v>5.151718097985678</v>
      </c>
      <c r="N393" s="7" t="str">
        <f t="shared" si="20"/>
        <v>Baixa</v>
      </c>
      <c r="O393" s="59"/>
      <c r="P393" s="59"/>
      <c r="Q393" s="59"/>
      <c r="R393" s="17"/>
      <c r="S393" s="57"/>
      <c r="T393" s="59"/>
      <c r="U393" s="59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59"/>
      <c r="U394" s="59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0</v>
      </c>
      <c r="G395" s="7">
        <v>2</v>
      </c>
      <c r="H395" s="7">
        <v>0</v>
      </c>
      <c r="I395" s="7">
        <v>1</v>
      </c>
      <c r="J395" s="13">
        <f t="shared" si="18"/>
        <v>3</v>
      </c>
      <c r="K395" s="11">
        <v>19858</v>
      </c>
      <c r="L395" s="58" t="s">
        <v>1124</v>
      </c>
      <c r="M395" s="8">
        <f t="shared" si="19"/>
        <v>15.107261557055091</v>
      </c>
      <c r="N395" s="7" t="str">
        <f t="shared" si="20"/>
        <v>Baixa</v>
      </c>
      <c r="O395" s="67"/>
      <c r="P395" s="67"/>
      <c r="Q395" s="67"/>
      <c r="R395" s="17"/>
      <c r="S395" s="57"/>
      <c r="T395" s="59"/>
      <c r="U395" s="59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59"/>
      <c r="U396" s="59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59"/>
      <c r="U397" s="59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1</v>
      </c>
      <c r="I398" s="7">
        <v>0</v>
      </c>
      <c r="J398" s="13">
        <f t="shared" si="18"/>
        <v>1</v>
      </c>
      <c r="K398" s="11">
        <v>25684</v>
      </c>
      <c r="L398" s="58" t="s">
        <v>1125</v>
      </c>
      <c r="M398" s="8">
        <f t="shared" si="19"/>
        <v>3.8934745366765302</v>
      </c>
      <c r="N398" s="7" t="str">
        <f t="shared" si="20"/>
        <v>Baixa</v>
      </c>
      <c r="O398" s="67"/>
      <c r="P398" s="67"/>
      <c r="Q398" s="67"/>
      <c r="R398" s="17"/>
      <c r="S398" s="57"/>
      <c r="T398" s="59"/>
      <c r="U398" s="59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59"/>
      <c r="U399" s="59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59"/>
      <c r="U400" s="59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1</v>
      </c>
      <c r="G401" s="7">
        <v>0</v>
      </c>
      <c r="H401" s="7">
        <v>0</v>
      </c>
      <c r="I401" s="7">
        <v>0</v>
      </c>
      <c r="J401" s="13">
        <f t="shared" si="18"/>
        <v>1</v>
      </c>
      <c r="K401" s="11">
        <v>5378</v>
      </c>
      <c r="L401" s="58" t="s">
        <v>1124</v>
      </c>
      <c r="M401" s="8">
        <f t="shared" si="19"/>
        <v>18.594272963927111</v>
      </c>
      <c r="N401" s="7" t="str">
        <f t="shared" si="20"/>
        <v>Baixa</v>
      </c>
      <c r="R401" s="17"/>
      <c r="S401" s="57"/>
      <c r="T401" s="59"/>
      <c r="U401" s="59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O402" s="61"/>
      <c r="P402" s="61"/>
      <c r="Q402" s="61"/>
      <c r="R402" s="17"/>
      <c r="S402" s="57"/>
      <c r="T402" s="59"/>
      <c r="U402" s="59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1</v>
      </c>
      <c r="G403" s="7">
        <v>0</v>
      </c>
      <c r="H403" s="7">
        <v>0</v>
      </c>
      <c r="I403" s="7">
        <v>0</v>
      </c>
      <c r="J403" s="13">
        <f t="shared" si="18"/>
        <v>1</v>
      </c>
      <c r="K403" s="11">
        <v>67628</v>
      </c>
      <c r="L403" s="58" t="s">
        <v>1125</v>
      </c>
      <c r="M403" s="8">
        <f t="shared" si="19"/>
        <v>1.4786774708700539</v>
      </c>
      <c r="N403" s="7" t="str">
        <f t="shared" si="20"/>
        <v>Baixa</v>
      </c>
      <c r="O403" s="60"/>
      <c r="P403" s="60"/>
      <c r="Q403" s="60"/>
      <c r="R403" s="17"/>
      <c r="S403" s="57"/>
      <c r="T403" s="59"/>
      <c r="U403" s="59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59"/>
      <c r="U404" s="59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59"/>
      <c r="U405" s="59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59"/>
      <c r="U406" s="59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O407" s="56"/>
      <c r="P407" s="56"/>
      <c r="Q407" s="56"/>
      <c r="R407" s="17"/>
      <c r="S407" s="57"/>
      <c r="T407" s="59"/>
      <c r="U407" s="59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O408" s="65"/>
      <c r="P408" s="65"/>
      <c r="Q408" s="65"/>
      <c r="R408" s="17"/>
      <c r="S408" s="57"/>
      <c r="T408" s="59"/>
      <c r="U408" s="59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59"/>
      <c r="U409" s="59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59"/>
      <c r="U410" s="59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O411" s="67"/>
      <c r="P411" s="67"/>
      <c r="Q411" s="67"/>
      <c r="R411" s="17"/>
      <c r="S411" s="57"/>
      <c r="T411" s="59"/>
      <c r="U411" s="59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59"/>
      <c r="U412" s="59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67"/>
      <c r="P413" s="67"/>
      <c r="Q413" s="67"/>
      <c r="R413" s="17"/>
      <c r="S413" s="57"/>
      <c r="T413" s="59"/>
      <c r="U413" s="59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O414" s="65"/>
      <c r="P414" s="65"/>
      <c r="Q414" s="65"/>
      <c r="R414" s="17"/>
      <c r="S414" s="57"/>
      <c r="T414" s="59"/>
      <c r="U414" s="59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T415" s="59"/>
      <c r="U415" s="59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1</v>
      </c>
      <c r="G416" s="7">
        <v>0</v>
      </c>
      <c r="H416" s="7">
        <v>1</v>
      </c>
      <c r="I416" s="7">
        <v>0</v>
      </c>
      <c r="J416" s="13">
        <f t="shared" si="18"/>
        <v>2</v>
      </c>
      <c r="K416" s="11">
        <v>48561</v>
      </c>
      <c r="L416" s="58" t="s">
        <v>1125</v>
      </c>
      <c r="M416" s="8">
        <f t="shared" si="19"/>
        <v>4.1185313317271062</v>
      </c>
      <c r="N416" s="7" t="str">
        <f t="shared" si="20"/>
        <v>Baixa</v>
      </c>
      <c r="O416" s="10"/>
      <c r="P416" s="10"/>
      <c r="Q416" s="10"/>
      <c r="R416" s="17"/>
      <c r="S416" s="57"/>
      <c r="T416" s="59"/>
      <c r="U416" s="59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59"/>
      <c r="U417" s="59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59"/>
      <c r="U418" s="59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59"/>
      <c r="U419" s="59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O420" s="60"/>
      <c r="P420" s="60"/>
      <c r="Q420" s="60"/>
      <c r="R420" s="17"/>
      <c r="S420" s="57"/>
      <c r="T420" s="59"/>
      <c r="U420" s="59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T421" s="59"/>
      <c r="U421" s="59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1</v>
      </c>
      <c r="I422" s="7">
        <v>1</v>
      </c>
      <c r="J422" s="13">
        <f t="shared" si="18"/>
        <v>2</v>
      </c>
      <c r="K422" s="11">
        <v>26484</v>
      </c>
      <c r="L422" s="58" t="s">
        <v>1125</v>
      </c>
      <c r="M422" s="8">
        <f t="shared" si="19"/>
        <v>7.551729346020239</v>
      </c>
      <c r="N422" s="7" t="str">
        <f t="shared" si="20"/>
        <v>Baixa</v>
      </c>
      <c r="O422" s="56"/>
      <c r="P422" s="56"/>
      <c r="Q422" s="56"/>
      <c r="R422" s="17"/>
      <c r="S422" s="57"/>
      <c r="T422" s="59"/>
      <c r="U422" s="59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3</v>
      </c>
      <c r="G423" s="7">
        <v>5</v>
      </c>
      <c r="H423" s="7">
        <v>0</v>
      </c>
      <c r="I423" s="7">
        <v>1</v>
      </c>
      <c r="J423" s="13">
        <f t="shared" si="18"/>
        <v>9</v>
      </c>
      <c r="K423" s="11">
        <v>564310</v>
      </c>
      <c r="L423" s="58" t="s">
        <v>1128</v>
      </c>
      <c r="M423" s="8">
        <f t="shared" si="19"/>
        <v>1.5948680689691834</v>
      </c>
      <c r="N423" s="7" t="str">
        <f t="shared" si="20"/>
        <v>Baixa</v>
      </c>
      <c r="O423" s="45"/>
      <c r="P423" s="45"/>
      <c r="Q423" s="45"/>
      <c r="R423" s="17"/>
      <c r="S423" s="57"/>
      <c r="T423" s="59"/>
      <c r="U423" s="59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59"/>
      <c r="U424" s="59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2</v>
      </c>
      <c r="I425" s="7">
        <v>0</v>
      </c>
      <c r="J425" s="13">
        <f t="shared" si="18"/>
        <v>2</v>
      </c>
      <c r="K425" s="11">
        <v>10441</v>
      </c>
      <c r="L425" s="58" t="s">
        <v>1124</v>
      </c>
      <c r="M425" s="8">
        <f t="shared" si="19"/>
        <v>19.155253328225267</v>
      </c>
      <c r="N425" s="7" t="str">
        <f t="shared" si="20"/>
        <v>Baixa</v>
      </c>
      <c r="O425" s="60"/>
      <c r="P425" s="60"/>
      <c r="Q425" s="60"/>
      <c r="R425" s="17"/>
      <c r="S425" s="57"/>
      <c r="T425" s="59"/>
      <c r="U425" s="59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59"/>
      <c r="U426" s="59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O427" s="63"/>
      <c r="P427" s="63"/>
      <c r="Q427" s="63"/>
      <c r="R427" s="17"/>
      <c r="S427" s="57"/>
      <c r="T427" s="59"/>
      <c r="U427" s="59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59"/>
      <c r="U428" s="59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3</v>
      </c>
      <c r="G429" s="7">
        <v>2</v>
      </c>
      <c r="H429" s="7">
        <v>4</v>
      </c>
      <c r="I429" s="7">
        <v>1</v>
      </c>
      <c r="J429" s="13">
        <f t="shared" si="18"/>
        <v>10</v>
      </c>
      <c r="K429" s="11">
        <v>51601</v>
      </c>
      <c r="L429" s="58" t="s">
        <v>1125</v>
      </c>
      <c r="M429" s="8">
        <f t="shared" si="19"/>
        <v>19.379469390128097</v>
      </c>
      <c r="N429" s="7" t="str">
        <f t="shared" si="20"/>
        <v>Baixa</v>
      </c>
      <c r="O429" s="10"/>
      <c r="P429" s="10"/>
      <c r="Q429" s="10"/>
      <c r="R429" s="17"/>
      <c r="S429" s="57"/>
      <c r="T429" s="59"/>
      <c r="U429" s="59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59"/>
      <c r="U430" s="59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59"/>
      <c r="U431" s="59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59"/>
      <c r="U432" s="59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0</v>
      </c>
      <c r="G433" s="7">
        <v>1</v>
      </c>
      <c r="H433" s="7">
        <v>0</v>
      </c>
      <c r="I433" s="7">
        <v>0</v>
      </c>
      <c r="J433" s="13">
        <f t="shared" si="18"/>
        <v>1</v>
      </c>
      <c r="K433" s="11">
        <v>9454</v>
      </c>
      <c r="L433" s="58" t="s">
        <v>1124</v>
      </c>
      <c r="M433" s="8">
        <f t="shared" si="19"/>
        <v>10.577533319229955</v>
      </c>
      <c r="N433" s="7" t="str">
        <f t="shared" si="20"/>
        <v>Baixa</v>
      </c>
      <c r="O433" s="10"/>
      <c r="P433" s="10"/>
      <c r="Q433" s="10"/>
      <c r="R433" s="17"/>
      <c r="S433" s="57"/>
      <c r="T433" s="59"/>
      <c r="U433" s="59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0</v>
      </c>
      <c r="G434" s="7">
        <v>1</v>
      </c>
      <c r="H434" s="7">
        <v>1</v>
      </c>
      <c r="I434" s="7">
        <v>0</v>
      </c>
      <c r="J434" s="13">
        <f t="shared" si="18"/>
        <v>2</v>
      </c>
      <c r="K434" s="11">
        <v>63359</v>
      </c>
      <c r="L434" s="58" t="s">
        <v>1125</v>
      </c>
      <c r="M434" s="8">
        <f t="shared" si="19"/>
        <v>3.1566154768856829</v>
      </c>
      <c r="N434" s="7" t="str">
        <f t="shared" si="20"/>
        <v>Baixa</v>
      </c>
      <c r="O434" s="10"/>
      <c r="P434" s="10"/>
      <c r="Q434" s="10"/>
      <c r="R434" s="17"/>
      <c r="S434" s="57"/>
      <c r="T434" s="59"/>
      <c r="U434" s="59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1</v>
      </c>
      <c r="I435" s="7">
        <v>0</v>
      </c>
      <c r="J435" s="13">
        <f t="shared" si="18"/>
        <v>1</v>
      </c>
      <c r="K435" s="11">
        <v>19928</v>
      </c>
      <c r="L435" s="58" t="s">
        <v>1124</v>
      </c>
      <c r="M435" s="8">
        <f t="shared" si="19"/>
        <v>5.0180650341228423</v>
      </c>
      <c r="N435" s="7" t="str">
        <f t="shared" si="20"/>
        <v>Baixa</v>
      </c>
      <c r="O435" s="45"/>
      <c r="P435" s="45"/>
      <c r="Q435" s="45"/>
      <c r="R435" s="17"/>
      <c r="S435" s="57"/>
      <c r="T435" s="59"/>
      <c r="U435" s="59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59"/>
      <c r="U436" s="59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59"/>
      <c r="U437" s="59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59"/>
      <c r="U438" s="59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59"/>
      <c r="U439" s="59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O440" s="56"/>
      <c r="P440" s="56"/>
      <c r="Q440" s="56"/>
      <c r="R440" s="17"/>
      <c r="S440" s="57"/>
      <c r="T440" s="59"/>
      <c r="U440" s="59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59"/>
      <c r="U441" s="59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67"/>
      <c r="P442" s="67"/>
      <c r="Q442" s="67"/>
      <c r="R442" s="17"/>
      <c r="S442" s="57"/>
      <c r="T442" s="59"/>
      <c r="U442" s="59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1</v>
      </c>
      <c r="G443" s="7">
        <v>0</v>
      </c>
      <c r="H443" s="7">
        <v>1</v>
      </c>
      <c r="I443" s="7">
        <v>0</v>
      </c>
      <c r="J443" s="13">
        <f t="shared" si="18"/>
        <v>2</v>
      </c>
      <c r="K443" s="11">
        <v>52532</v>
      </c>
      <c r="L443" s="58" t="s">
        <v>1125</v>
      </c>
      <c r="M443" s="8">
        <f t="shared" si="19"/>
        <v>3.8072032285083375</v>
      </c>
      <c r="N443" s="7" t="str">
        <f t="shared" si="20"/>
        <v>Baixa</v>
      </c>
      <c r="O443" s="67"/>
      <c r="P443" s="67"/>
      <c r="Q443" s="67"/>
      <c r="R443" s="17"/>
      <c r="S443" s="57"/>
      <c r="T443" s="59"/>
      <c r="U443" s="59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T444" s="59"/>
      <c r="U444" s="59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59"/>
      <c r="U445" s="59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T446" s="59"/>
      <c r="U446" s="59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59"/>
      <c r="U447" s="59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59"/>
      <c r="U448" s="59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59"/>
      <c r="U449" s="59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59"/>
      <c r="U450" s="59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0</v>
      </c>
      <c r="G451" s="7">
        <v>0</v>
      </c>
      <c r="H451" s="7">
        <v>0</v>
      </c>
      <c r="I451" s="7">
        <v>3</v>
      </c>
      <c r="J451" s="13">
        <f t="shared" si="18"/>
        <v>3</v>
      </c>
      <c r="K451" s="11">
        <v>18172</v>
      </c>
      <c r="L451" s="58" t="s">
        <v>1124</v>
      </c>
      <c r="M451" s="8">
        <f t="shared" si="19"/>
        <v>16.50891481399956</v>
      </c>
      <c r="N451" s="7" t="str">
        <f t="shared" si="20"/>
        <v>Baixa</v>
      </c>
      <c r="O451" s="10"/>
      <c r="P451" s="10"/>
      <c r="Q451" s="10"/>
      <c r="R451" s="17"/>
      <c r="S451" s="57"/>
      <c r="T451" s="59"/>
      <c r="U451" s="59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64"/>
      <c r="P452" s="64"/>
      <c r="Q452" s="64"/>
      <c r="R452" s="17"/>
      <c r="S452" s="57"/>
      <c r="T452" s="59"/>
      <c r="U452" s="59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59"/>
      <c r="U453" s="59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T454" s="59"/>
      <c r="U454" s="59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59"/>
      <c r="U455" s="59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1</v>
      </c>
      <c r="I456" s="7">
        <v>0</v>
      </c>
      <c r="J456" s="13">
        <f t="shared" si="21"/>
        <v>1</v>
      </c>
      <c r="K456" s="11">
        <v>6532</v>
      </c>
      <c r="L456" s="58" t="s">
        <v>1124</v>
      </c>
      <c r="M456" s="8">
        <f t="shared" si="22"/>
        <v>15.309246785058175</v>
      </c>
      <c r="N456" s="7" t="str">
        <f t="shared" si="23"/>
        <v>Baixa</v>
      </c>
      <c r="O456" s="10"/>
      <c r="P456" s="10"/>
      <c r="Q456" s="10"/>
      <c r="R456" s="17"/>
      <c r="S456" s="57"/>
      <c r="T456" s="59"/>
      <c r="U456" s="59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59"/>
      <c r="U457" s="59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2</v>
      </c>
      <c r="G458" s="7">
        <v>1</v>
      </c>
      <c r="H458" s="7">
        <v>3</v>
      </c>
      <c r="I458" s="7">
        <v>0</v>
      </c>
      <c r="J458" s="13">
        <f t="shared" si="21"/>
        <v>6</v>
      </c>
      <c r="K458" s="11">
        <v>89256</v>
      </c>
      <c r="L458" s="58" t="s">
        <v>1126</v>
      </c>
      <c r="M458" s="8">
        <f t="shared" si="22"/>
        <v>6.7222371605270235</v>
      </c>
      <c r="N458" s="7" t="str">
        <f t="shared" si="23"/>
        <v>Baixa</v>
      </c>
      <c r="O458" s="66"/>
      <c r="P458" s="66"/>
      <c r="Q458" s="66"/>
      <c r="R458" s="17"/>
      <c r="S458" s="57"/>
      <c r="T458" s="59"/>
      <c r="U458" s="59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59"/>
      <c r="U459" s="59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4</v>
      </c>
      <c r="G460" s="7">
        <v>0</v>
      </c>
      <c r="H460" s="7">
        <v>1</v>
      </c>
      <c r="I460" s="7">
        <v>0</v>
      </c>
      <c r="J460" s="13">
        <f t="shared" si="21"/>
        <v>5</v>
      </c>
      <c r="K460" s="11">
        <v>27640</v>
      </c>
      <c r="L460" s="58" t="s">
        <v>1125</v>
      </c>
      <c r="M460" s="8">
        <f t="shared" si="22"/>
        <v>18.089725036179448</v>
      </c>
      <c r="N460" s="7" t="str">
        <f t="shared" si="23"/>
        <v>Baixa</v>
      </c>
      <c r="O460" s="45"/>
      <c r="P460" s="45"/>
      <c r="Q460" s="45"/>
      <c r="R460" s="17"/>
      <c r="S460" s="57"/>
      <c r="T460" s="59"/>
      <c r="U460" s="59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1</v>
      </c>
      <c r="J461" s="13">
        <f t="shared" si="21"/>
        <v>1</v>
      </c>
      <c r="K461" s="11">
        <v>12725</v>
      </c>
      <c r="L461" s="58" t="s">
        <v>1124</v>
      </c>
      <c r="M461" s="8">
        <f t="shared" si="22"/>
        <v>7.8585461689587417</v>
      </c>
      <c r="N461" s="7" t="str">
        <f t="shared" si="23"/>
        <v>Baixa</v>
      </c>
      <c r="O461" s="59"/>
      <c r="P461" s="59"/>
      <c r="Q461" s="59"/>
      <c r="R461" s="17"/>
      <c r="S461" s="57"/>
      <c r="T461" s="59"/>
      <c r="U461" s="59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1</v>
      </c>
      <c r="G462" s="7">
        <v>0</v>
      </c>
      <c r="H462" s="7">
        <v>0</v>
      </c>
      <c r="I462" s="7">
        <v>0</v>
      </c>
      <c r="J462" s="13">
        <f t="shared" si="21"/>
        <v>1</v>
      </c>
      <c r="K462" s="11">
        <v>7904</v>
      </c>
      <c r="L462" s="58" t="s">
        <v>1124</v>
      </c>
      <c r="M462" s="8">
        <f t="shared" si="22"/>
        <v>12.651821862348179</v>
      </c>
      <c r="N462" s="7" t="str">
        <f t="shared" si="23"/>
        <v>Baixa</v>
      </c>
      <c r="O462" s="10"/>
      <c r="P462" s="10"/>
      <c r="Q462" s="10"/>
      <c r="R462" s="17"/>
      <c r="S462" s="57"/>
      <c r="T462" s="59"/>
      <c r="U462" s="59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59"/>
      <c r="U463" s="59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2</v>
      </c>
      <c r="G464" s="7">
        <v>1</v>
      </c>
      <c r="H464" s="7">
        <v>0</v>
      </c>
      <c r="I464" s="7">
        <v>3</v>
      </c>
      <c r="J464" s="13">
        <f t="shared" si="21"/>
        <v>6</v>
      </c>
      <c r="K464" s="11">
        <v>60142</v>
      </c>
      <c r="L464" s="58" t="s">
        <v>1125</v>
      </c>
      <c r="M464" s="8">
        <f t="shared" si="22"/>
        <v>9.9763892121977982</v>
      </c>
      <c r="N464" s="7" t="str">
        <f t="shared" si="23"/>
        <v>Baixa</v>
      </c>
      <c r="R464" s="17"/>
      <c r="S464" s="57"/>
      <c r="T464" s="59"/>
      <c r="U464" s="59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59"/>
      <c r="U465" s="59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59"/>
      <c r="U466" s="59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1</v>
      </c>
      <c r="J467" s="13">
        <f t="shared" si="21"/>
        <v>1</v>
      </c>
      <c r="K467" s="11">
        <v>2959</v>
      </c>
      <c r="L467" s="58" t="s">
        <v>1124</v>
      </c>
      <c r="M467" s="8">
        <f t="shared" si="22"/>
        <v>33.795201081446429</v>
      </c>
      <c r="N467" s="7" t="str">
        <f t="shared" si="23"/>
        <v>Baixa</v>
      </c>
      <c r="R467" s="17"/>
      <c r="S467" s="57"/>
      <c r="T467" s="59"/>
      <c r="U467" s="59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59"/>
      <c r="U468" s="59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T469" s="59"/>
      <c r="U469" s="59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T470" s="59"/>
      <c r="U470" s="59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T471" s="59"/>
      <c r="U471" s="59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T472" s="59"/>
      <c r="U472" s="59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59"/>
      <c r="U473" s="59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O474" s="74"/>
      <c r="P474" s="74"/>
      <c r="Q474" s="74"/>
      <c r="R474" s="17"/>
      <c r="S474" s="57"/>
      <c r="T474" s="59"/>
      <c r="U474" s="59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59"/>
      <c r="U475" s="59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1</v>
      </c>
      <c r="H476" s="7">
        <v>0</v>
      </c>
      <c r="I476" s="7">
        <v>0</v>
      </c>
      <c r="J476" s="13">
        <f t="shared" si="21"/>
        <v>1</v>
      </c>
      <c r="K476" s="11">
        <v>14385</v>
      </c>
      <c r="L476" s="58" t="s">
        <v>1124</v>
      </c>
      <c r="M476" s="8">
        <f t="shared" si="22"/>
        <v>6.9516857838025716</v>
      </c>
      <c r="N476" s="7" t="str">
        <f t="shared" si="23"/>
        <v>Baixa</v>
      </c>
      <c r="O476" s="74"/>
      <c r="P476" s="74"/>
      <c r="Q476" s="74"/>
      <c r="R476" s="17"/>
      <c r="S476" s="57"/>
      <c r="T476" s="59"/>
      <c r="U476" s="59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T477" s="59"/>
      <c r="U477" s="59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T478" s="59"/>
      <c r="U478" s="59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59"/>
      <c r="U479" s="59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2</v>
      </c>
      <c r="H480" s="7">
        <v>0</v>
      </c>
      <c r="I480" s="7">
        <v>0</v>
      </c>
      <c r="J480" s="13">
        <f t="shared" si="21"/>
        <v>2</v>
      </c>
      <c r="K480" s="11">
        <v>37473</v>
      </c>
      <c r="L480" s="58" t="s">
        <v>1125</v>
      </c>
      <c r="M480" s="8">
        <f t="shared" si="22"/>
        <v>5.3371761001254239</v>
      </c>
      <c r="N480" s="7" t="str">
        <f t="shared" si="23"/>
        <v>Baixa</v>
      </c>
      <c r="O480" s="66"/>
      <c r="P480" s="66"/>
      <c r="Q480" s="66"/>
      <c r="R480" s="17"/>
      <c r="S480" s="57"/>
      <c r="T480" s="59"/>
      <c r="U480" s="59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59"/>
      <c r="U481" s="59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59"/>
      <c r="U482" s="59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T483" s="59"/>
      <c r="U483" s="59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O484" s="74"/>
      <c r="P484" s="74"/>
      <c r="Q484" s="74"/>
      <c r="R484" s="17"/>
      <c r="S484" s="57"/>
      <c r="T484" s="59"/>
      <c r="U484" s="59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59"/>
      <c r="U485" s="59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O486" s="45"/>
      <c r="P486" s="45"/>
      <c r="Q486" s="45"/>
      <c r="R486" s="17"/>
      <c r="S486" s="57"/>
      <c r="T486" s="59"/>
      <c r="U486" s="59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T487" s="59"/>
      <c r="U487" s="59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O488" s="61"/>
      <c r="P488" s="61"/>
      <c r="Q488" s="61"/>
      <c r="R488" s="17"/>
      <c r="S488" s="57"/>
      <c r="T488" s="59"/>
      <c r="U488" s="59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T489" s="59"/>
      <c r="U489" s="59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O490" s="63"/>
      <c r="P490" s="63"/>
      <c r="Q490" s="63"/>
      <c r="R490" s="17"/>
      <c r="S490" s="57"/>
      <c r="T490" s="59"/>
      <c r="U490" s="59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59"/>
      <c r="U491" s="59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59"/>
      <c r="U492" s="59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59"/>
      <c r="U493" s="59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1</v>
      </c>
      <c r="I494" s="7">
        <v>0</v>
      </c>
      <c r="J494" s="13">
        <f t="shared" si="21"/>
        <v>1</v>
      </c>
      <c r="K494" s="11">
        <v>7479</v>
      </c>
      <c r="L494" s="58" t="s">
        <v>1124</v>
      </c>
      <c r="M494" s="8">
        <f t="shared" si="22"/>
        <v>13.370771493515177</v>
      </c>
      <c r="N494" s="7" t="str">
        <f t="shared" si="23"/>
        <v>Baixa</v>
      </c>
      <c r="O494" s="56"/>
      <c r="P494" s="56"/>
      <c r="Q494" s="56"/>
      <c r="R494" s="17"/>
      <c r="S494" s="57"/>
      <c r="T494" s="59"/>
      <c r="U494" s="59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O495" s="56"/>
      <c r="P495" s="56"/>
      <c r="Q495" s="56"/>
      <c r="R495" s="17"/>
      <c r="S495" s="57"/>
      <c r="T495" s="59"/>
      <c r="U495" s="59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T496" s="59"/>
      <c r="U496" s="59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1</v>
      </c>
      <c r="G497" s="7">
        <v>0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1124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T497" s="59"/>
      <c r="U497" s="59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O498" s="59"/>
      <c r="P498" s="59"/>
      <c r="Q498" s="59"/>
      <c r="R498" s="17"/>
      <c r="S498" s="57"/>
      <c r="T498" s="59"/>
      <c r="U498" s="59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O499" s="60"/>
      <c r="P499" s="60"/>
      <c r="Q499" s="60"/>
      <c r="R499" s="17"/>
      <c r="S499" s="57"/>
      <c r="T499" s="59"/>
      <c r="U499" s="59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59"/>
      <c r="U500" s="59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1</v>
      </c>
      <c r="G501" s="7">
        <v>1</v>
      </c>
      <c r="H501" s="7">
        <v>0</v>
      </c>
      <c r="I501" s="7">
        <v>1</v>
      </c>
      <c r="J501" s="13">
        <f t="shared" si="21"/>
        <v>3</v>
      </c>
      <c r="K501" s="11">
        <v>47682</v>
      </c>
      <c r="L501" s="58" t="s">
        <v>1125</v>
      </c>
      <c r="M501" s="8">
        <f t="shared" si="22"/>
        <v>6.2916823958726553</v>
      </c>
      <c r="N501" s="7" t="str">
        <f t="shared" si="23"/>
        <v>Baixa</v>
      </c>
      <c r="R501" s="17"/>
      <c r="S501" s="57"/>
      <c r="T501" s="59"/>
      <c r="U501" s="59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59"/>
      <c r="U502" s="59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O503" s="56"/>
      <c r="P503" s="56"/>
      <c r="Q503" s="56"/>
      <c r="R503" s="17"/>
      <c r="S503" s="57"/>
      <c r="T503" s="59"/>
      <c r="U503" s="59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59"/>
      <c r="U504" s="59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12</v>
      </c>
      <c r="G505" s="7">
        <v>4</v>
      </c>
      <c r="H505" s="7">
        <v>1</v>
      </c>
      <c r="I505" s="7">
        <v>1</v>
      </c>
      <c r="J505" s="13">
        <f t="shared" si="21"/>
        <v>18</v>
      </c>
      <c r="K505" s="11">
        <v>404804</v>
      </c>
      <c r="L505" s="58" t="s">
        <v>1128</v>
      </c>
      <c r="M505" s="8">
        <f t="shared" si="22"/>
        <v>4.4465963775061512</v>
      </c>
      <c r="N505" s="7" t="str">
        <f t="shared" si="23"/>
        <v>Baixa</v>
      </c>
      <c r="O505" s="65"/>
      <c r="P505" s="65"/>
      <c r="Q505" s="65"/>
      <c r="R505" s="17"/>
      <c r="S505" s="57"/>
      <c r="T505" s="59"/>
      <c r="U505" s="59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59"/>
      <c r="U506" s="59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1</v>
      </c>
      <c r="G507" s="7">
        <v>5</v>
      </c>
      <c r="H507" s="7">
        <v>0</v>
      </c>
      <c r="I507" s="7">
        <v>2</v>
      </c>
      <c r="J507" s="13">
        <f t="shared" si="21"/>
        <v>8</v>
      </c>
      <c r="K507" s="11">
        <v>8815</v>
      </c>
      <c r="L507" s="58" t="s">
        <v>1124</v>
      </c>
      <c r="M507" s="8">
        <f t="shared" si="22"/>
        <v>90.754395916052189</v>
      </c>
      <c r="N507" s="7" t="str">
        <f t="shared" si="23"/>
        <v>Baixa</v>
      </c>
      <c r="O507" s="67"/>
      <c r="P507" s="67"/>
      <c r="Q507" s="67"/>
      <c r="R507" s="17"/>
      <c r="S507" s="57"/>
      <c r="T507" s="59"/>
      <c r="U507" s="59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59"/>
      <c r="U508" s="59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59"/>
      <c r="U509" s="59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59"/>
      <c r="U510" s="59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O511" s="61"/>
      <c r="P511" s="61"/>
      <c r="Q511" s="61"/>
      <c r="R511" s="17"/>
      <c r="S511" s="57"/>
      <c r="T511" s="59"/>
      <c r="U511" s="59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T512" s="59"/>
      <c r="U512" s="59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59"/>
      <c r="U513" s="59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59"/>
      <c r="U514" s="59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59"/>
      <c r="U515" s="59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59"/>
      <c r="U516" s="59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59"/>
      <c r="U517" s="59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59"/>
      <c r="U518" s="59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T519" s="59"/>
      <c r="U519" s="59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0</v>
      </c>
      <c r="G520" s="7">
        <v>2</v>
      </c>
      <c r="H520" s="7">
        <v>0</v>
      </c>
      <c r="I520" s="7">
        <v>4</v>
      </c>
      <c r="J520" s="13">
        <f t="shared" si="24"/>
        <v>6</v>
      </c>
      <c r="K520" s="11">
        <v>26709</v>
      </c>
      <c r="L520" s="58" t="s">
        <v>1125</v>
      </c>
      <c r="M520" s="8">
        <f t="shared" si="25"/>
        <v>22.464337863641468</v>
      </c>
      <c r="N520" s="7" t="str">
        <f t="shared" si="26"/>
        <v>Baixa</v>
      </c>
      <c r="O520" s="74"/>
      <c r="P520" s="74"/>
      <c r="Q520" s="74"/>
      <c r="R520" s="17"/>
      <c r="S520" s="57"/>
      <c r="T520" s="59"/>
      <c r="U520" s="59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59"/>
      <c r="U521" s="59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59"/>
      <c r="U522" s="59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59"/>
      <c r="U523" s="59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1</v>
      </c>
      <c r="G524" s="7">
        <v>1</v>
      </c>
      <c r="H524" s="7">
        <v>0</v>
      </c>
      <c r="I524" s="7">
        <v>0</v>
      </c>
      <c r="J524" s="13">
        <f t="shared" si="24"/>
        <v>2</v>
      </c>
      <c r="K524" s="11">
        <v>93577</v>
      </c>
      <c r="L524" s="58" t="s">
        <v>1126</v>
      </c>
      <c r="M524" s="8">
        <f t="shared" si="25"/>
        <v>2.1372773224189703</v>
      </c>
      <c r="N524" s="7" t="str">
        <f t="shared" si="26"/>
        <v>Baixa</v>
      </c>
      <c r="O524" s="60"/>
      <c r="P524" s="60"/>
      <c r="Q524" s="60"/>
      <c r="R524" s="17"/>
      <c r="S524" s="57"/>
      <c r="T524" s="59"/>
      <c r="U524" s="59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O525" s="65"/>
      <c r="P525" s="65"/>
      <c r="Q525" s="65"/>
      <c r="R525" s="17"/>
      <c r="S525" s="57"/>
      <c r="T525" s="59"/>
      <c r="U525" s="59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1</v>
      </c>
      <c r="G526" s="7">
        <v>0</v>
      </c>
      <c r="H526" s="7">
        <v>1</v>
      </c>
      <c r="I526" s="7">
        <v>0</v>
      </c>
      <c r="J526" s="13">
        <f t="shared" si="24"/>
        <v>2</v>
      </c>
      <c r="K526" s="11">
        <v>15280</v>
      </c>
      <c r="L526" s="58" t="s">
        <v>1124</v>
      </c>
      <c r="M526" s="8">
        <f t="shared" si="25"/>
        <v>13.089005235602096</v>
      </c>
      <c r="N526" s="7" t="str">
        <f t="shared" si="26"/>
        <v>Baixa</v>
      </c>
      <c r="O526" s="56"/>
      <c r="P526" s="56"/>
      <c r="Q526" s="56"/>
      <c r="R526" s="17"/>
      <c r="S526" s="57"/>
      <c r="T526" s="59"/>
      <c r="U526" s="59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59"/>
      <c r="U527" s="59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59"/>
      <c r="U528" s="59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O529" s="65"/>
      <c r="P529" s="65"/>
      <c r="Q529" s="65"/>
      <c r="R529" s="17"/>
      <c r="S529" s="57"/>
      <c r="T529" s="59"/>
      <c r="U529" s="59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O530" s="59"/>
      <c r="P530" s="59"/>
      <c r="Q530" s="59"/>
      <c r="R530" s="17"/>
      <c r="S530" s="57"/>
      <c r="T530" s="59"/>
      <c r="U530" s="59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1</v>
      </c>
      <c r="G531" s="7">
        <v>0</v>
      </c>
      <c r="H531" s="7">
        <v>0</v>
      </c>
      <c r="I531" s="7">
        <v>0</v>
      </c>
      <c r="J531" s="13">
        <f t="shared" si="24"/>
        <v>1</v>
      </c>
      <c r="K531" s="11">
        <v>31326</v>
      </c>
      <c r="L531" s="58" t="s">
        <v>1125</v>
      </c>
      <c r="M531" s="8">
        <f t="shared" si="25"/>
        <v>3.1922364808785031</v>
      </c>
      <c r="N531" s="7" t="str">
        <f t="shared" si="26"/>
        <v>Baixa</v>
      </c>
      <c r="O531" s="67"/>
      <c r="P531" s="67"/>
      <c r="Q531" s="67"/>
      <c r="R531" s="17"/>
      <c r="S531" s="57"/>
      <c r="T531" s="59"/>
      <c r="U531" s="59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1</v>
      </c>
      <c r="G532" s="7">
        <v>0</v>
      </c>
      <c r="H532" s="7">
        <v>0</v>
      </c>
      <c r="I532" s="7">
        <v>0</v>
      </c>
      <c r="J532" s="13">
        <f t="shared" si="24"/>
        <v>1</v>
      </c>
      <c r="K532" s="11">
        <v>10731</v>
      </c>
      <c r="L532" s="58" t="s">
        <v>1124</v>
      </c>
      <c r="M532" s="8">
        <f t="shared" si="25"/>
        <v>9.3187960115553068</v>
      </c>
      <c r="N532" s="7" t="str">
        <f t="shared" si="26"/>
        <v>Baixa</v>
      </c>
      <c r="O532" s="59"/>
      <c r="P532" s="59"/>
      <c r="Q532" s="59"/>
      <c r="R532" s="17"/>
      <c r="S532" s="57"/>
      <c r="T532" s="59"/>
      <c r="U532" s="59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O533" s="65"/>
      <c r="P533" s="65"/>
      <c r="Q533" s="65"/>
      <c r="R533" s="17"/>
      <c r="S533" s="57"/>
      <c r="T533" s="59"/>
      <c r="U533" s="59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59"/>
      <c r="U534" s="59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59"/>
      <c r="U535" s="59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O536" s="74"/>
      <c r="P536" s="74"/>
      <c r="Q536" s="74"/>
      <c r="R536" s="17"/>
      <c r="S536" s="57"/>
      <c r="T536" s="59"/>
      <c r="U536" s="59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1</v>
      </c>
      <c r="G537" s="7">
        <v>0</v>
      </c>
      <c r="H537" s="7">
        <v>0</v>
      </c>
      <c r="I537" s="7">
        <v>0</v>
      </c>
      <c r="J537" s="13">
        <f t="shared" si="24"/>
        <v>1</v>
      </c>
      <c r="K537" s="11">
        <v>41529</v>
      </c>
      <c r="L537" s="58" t="s">
        <v>1125</v>
      </c>
      <c r="M537" s="8">
        <f t="shared" si="25"/>
        <v>2.407955886248164</v>
      </c>
      <c r="N537" s="7" t="str">
        <f t="shared" si="26"/>
        <v>Baixa</v>
      </c>
      <c r="O537" s="65"/>
      <c r="P537" s="65"/>
      <c r="Q537" s="65"/>
      <c r="R537" s="17"/>
      <c r="S537" s="57"/>
      <c r="T537" s="59"/>
      <c r="U537" s="59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59"/>
      <c r="U538" s="59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59"/>
      <c r="U539" s="59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O540" s="56"/>
      <c r="P540" s="56"/>
      <c r="Q540" s="56"/>
      <c r="R540" s="17"/>
      <c r="S540" s="57"/>
      <c r="T540" s="59"/>
      <c r="U540" s="59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59"/>
      <c r="U541" s="59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T542" s="59"/>
      <c r="U542" s="59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59"/>
      <c r="U543" s="59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0</v>
      </c>
      <c r="I544" s="7">
        <v>1</v>
      </c>
      <c r="J544" s="13">
        <f t="shared" si="24"/>
        <v>1</v>
      </c>
      <c r="K544" s="11">
        <v>73994</v>
      </c>
      <c r="L544" s="58" t="s">
        <v>1126</v>
      </c>
      <c r="M544" s="8">
        <f t="shared" si="25"/>
        <v>1.351460929264535</v>
      </c>
      <c r="N544" s="7" t="str">
        <f t="shared" si="26"/>
        <v>Baixa</v>
      </c>
      <c r="O544" s="59"/>
      <c r="P544" s="59"/>
      <c r="Q544" s="59"/>
      <c r="R544" s="17"/>
      <c r="S544" s="57"/>
      <c r="T544" s="59"/>
      <c r="U544" s="59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59"/>
      <c r="U545" s="59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T546" s="59"/>
      <c r="U546" s="59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59"/>
      <c r="U547" s="59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59"/>
      <c r="U548" s="59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59"/>
      <c r="U549" s="59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59"/>
      <c r="U550" s="59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59"/>
      <c r="U551" s="59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59"/>
      <c r="U552" s="59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59"/>
      <c r="U553" s="59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59"/>
      <c r="U554" s="59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O555" s="56"/>
      <c r="P555" s="56"/>
      <c r="Q555" s="56"/>
      <c r="R555" s="17"/>
      <c r="S555" s="57"/>
      <c r="T555" s="59"/>
      <c r="U555" s="59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O556" s="56"/>
      <c r="P556" s="56"/>
      <c r="Q556" s="56"/>
      <c r="R556" s="17"/>
      <c r="S556" s="57"/>
      <c r="T556" s="59"/>
      <c r="U556" s="59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O557" s="55"/>
      <c r="P557" s="55"/>
      <c r="Q557" s="55"/>
      <c r="R557" s="17"/>
      <c r="S557" s="57"/>
      <c r="T557" s="59"/>
      <c r="U557" s="59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T558" s="59"/>
      <c r="U558" s="59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1</v>
      </c>
      <c r="G559" s="7">
        <v>0</v>
      </c>
      <c r="H559" s="7">
        <v>0</v>
      </c>
      <c r="I559" s="7">
        <v>0</v>
      </c>
      <c r="J559" s="13">
        <f t="shared" si="24"/>
        <v>1</v>
      </c>
      <c r="K559" s="11">
        <v>24375</v>
      </c>
      <c r="L559" s="58" t="s">
        <v>1124</v>
      </c>
      <c r="M559" s="8">
        <f t="shared" si="25"/>
        <v>4.1025641025641022</v>
      </c>
      <c r="N559" s="7" t="str">
        <f t="shared" si="26"/>
        <v>Baixa</v>
      </c>
      <c r="O559" s="59"/>
      <c r="P559" s="59"/>
      <c r="Q559" s="59"/>
      <c r="R559" s="17"/>
      <c r="S559" s="57"/>
      <c r="T559" s="59"/>
      <c r="U559" s="59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67"/>
      <c r="P560" s="67"/>
      <c r="Q560" s="67"/>
      <c r="R560" s="17"/>
      <c r="S560" s="57"/>
      <c r="T560" s="59"/>
      <c r="U560" s="59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1</v>
      </c>
      <c r="I561" s="7">
        <v>0</v>
      </c>
      <c r="J561" s="13">
        <f t="shared" si="24"/>
        <v>1</v>
      </c>
      <c r="K561" s="11">
        <v>8112</v>
      </c>
      <c r="L561" s="58" t="s">
        <v>1124</v>
      </c>
      <c r="M561" s="8">
        <f t="shared" si="25"/>
        <v>12.32741617357002</v>
      </c>
      <c r="N561" s="7" t="str">
        <f t="shared" si="26"/>
        <v>Baixa</v>
      </c>
      <c r="O561" s="74"/>
      <c r="P561" s="74"/>
      <c r="Q561" s="74"/>
      <c r="R561" s="17"/>
      <c r="S561" s="57"/>
      <c r="T561" s="59"/>
      <c r="U561" s="59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59"/>
      <c r="U562" s="59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O563" s="59"/>
      <c r="P563" s="59"/>
      <c r="Q563" s="59"/>
      <c r="R563" s="17"/>
      <c r="S563" s="57"/>
      <c r="T563" s="59"/>
      <c r="U563" s="59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8</v>
      </c>
      <c r="G564" s="7">
        <v>4</v>
      </c>
      <c r="H564" s="7">
        <v>6</v>
      </c>
      <c r="I564" s="7">
        <v>3</v>
      </c>
      <c r="J564" s="13">
        <f t="shared" si="24"/>
        <v>21</v>
      </c>
      <c r="K564" s="11">
        <v>113998</v>
      </c>
      <c r="L564" s="58" t="s">
        <v>1127</v>
      </c>
      <c r="M564" s="8">
        <f t="shared" si="25"/>
        <v>18.421375813610766</v>
      </c>
      <c r="N564" s="7" t="str">
        <f t="shared" si="26"/>
        <v>Baixa</v>
      </c>
      <c r="R564" s="17"/>
      <c r="S564" s="57"/>
      <c r="T564" s="59"/>
      <c r="U564" s="59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59"/>
      <c r="U565" s="59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16</v>
      </c>
      <c r="G566" s="7">
        <v>6</v>
      </c>
      <c r="H566" s="7">
        <v>3</v>
      </c>
      <c r="I566" s="7">
        <v>0</v>
      </c>
      <c r="J566" s="13">
        <f t="shared" si="24"/>
        <v>25</v>
      </c>
      <c r="K566" s="11">
        <v>150833</v>
      </c>
      <c r="L566" s="58" t="s">
        <v>1127</v>
      </c>
      <c r="M566" s="8">
        <f t="shared" si="25"/>
        <v>16.574622264358595</v>
      </c>
      <c r="N566" s="7" t="str">
        <f t="shared" si="26"/>
        <v>Baixa</v>
      </c>
      <c r="O566" s="10"/>
      <c r="P566" s="10"/>
      <c r="Q566" s="10"/>
      <c r="R566" s="17"/>
      <c r="S566" s="57"/>
      <c r="T566" s="59"/>
      <c r="U566" s="59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0</v>
      </c>
      <c r="G567" s="7">
        <v>0</v>
      </c>
      <c r="H567" s="7">
        <v>1</v>
      </c>
      <c r="I567" s="7">
        <v>0</v>
      </c>
      <c r="J567" s="13">
        <f t="shared" si="24"/>
        <v>1</v>
      </c>
      <c r="K567" s="11">
        <v>90041</v>
      </c>
      <c r="L567" s="58" t="s">
        <v>1126</v>
      </c>
      <c r="M567" s="8">
        <f t="shared" si="25"/>
        <v>1.1106051687564553</v>
      </c>
      <c r="N567" s="7" t="str">
        <f t="shared" si="26"/>
        <v>Baixa</v>
      </c>
      <c r="O567" s="74"/>
      <c r="P567" s="74"/>
      <c r="Q567" s="74"/>
      <c r="R567" s="17"/>
      <c r="S567" s="57"/>
      <c r="T567" s="59"/>
      <c r="U567" s="59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O568" s="59"/>
      <c r="P568" s="59"/>
      <c r="Q568" s="59"/>
      <c r="R568" s="17"/>
      <c r="S568" s="57"/>
      <c r="T568" s="59"/>
      <c r="U568" s="59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59"/>
      <c r="U569" s="59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O570" s="59"/>
      <c r="P570" s="59"/>
      <c r="Q570" s="59"/>
      <c r="R570" s="17"/>
      <c r="S570" s="57"/>
      <c r="T570" s="59"/>
      <c r="U570" s="59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59"/>
      <c r="U571" s="59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O572" s="74"/>
      <c r="P572" s="74"/>
      <c r="Q572" s="74"/>
      <c r="R572" s="17"/>
      <c r="S572" s="57"/>
      <c r="T572" s="59"/>
      <c r="U572" s="59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T573" s="59"/>
      <c r="U573" s="59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O574" s="74"/>
      <c r="P574" s="74"/>
      <c r="Q574" s="74"/>
      <c r="R574" s="17"/>
      <c r="S574" s="57"/>
      <c r="T574" s="59"/>
      <c r="U574" s="59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O575" s="59"/>
      <c r="P575" s="59"/>
      <c r="Q575" s="59"/>
      <c r="R575" s="17"/>
      <c r="S575" s="57"/>
      <c r="T575" s="59"/>
      <c r="U575" s="59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O576" s="56"/>
      <c r="P576" s="56"/>
      <c r="Q576" s="56"/>
      <c r="R576" s="17"/>
      <c r="S576" s="57"/>
      <c r="T576" s="59"/>
      <c r="U576" s="59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O577" s="67"/>
      <c r="P577" s="67"/>
      <c r="Q577" s="67"/>
      <c r="R577" s="17"/>
      <c r="S577" s="57"/>
      <c r="T577" s="59"/>
      <c r="U577" s="59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59"/>
      <c r="U578" s="59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O579" s="67"/>
      <c r="P579" s="67"/>
      <c r="Q579" s="67"/>
      <c r="R579" s="17"/>
      <c r="S579" s="57"/>
      <c r="T579" s="59"/>
      <c r="U579" s="59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59"/>
      <c r="U580" s="59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O581" s="67"/>
      <c r="P581" s="67"/>
      <c r="Q581" s="67"/>
      <c r="R581" s="17"/>
      <c r="S581" s="57"/>
      <c r="T581" s="59"/>
      <c r="U581" s="59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59"/>
      <c r="U582" s="59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1</v>
      </c>
      <c r="G583" s="7">
        <v>0</v>
      </c>
      <c r="H583" s="7">
        <v>0</v>
      </c>
      <c r="I583" s="7">
        <v>0</v>
      </c>
      <c r="J583" s="13">
        <f t="shared" si="27"/>
        <v>1</v>
      </c>
      <c r="K583" s="11">
        <v>3310</v>
      </c>
      <c r="L583" s="58" t="s">
        <v>1124</v>
      </c>
      <c r="M583" s="8">
        <f t="shared" si="28"/>
        <v>30.211480362537763</v>
      </c>
      <c r="N583" s="7" t="str">
        <f t="shared" si="29"/>
        <v>Baixa</v>
      </c>
      <c r="O583" s="10"/>
      <c r="P583" s="10"/>
      <c r="Q583" s="10"/>
      <c r="R583" s="17"/>
      <c r="S583" s="57"/>
      <c r="T583" s="59"/>
      <c r="U583" s="59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59"/>
      <c r="U584" s="59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T585" s="59"/>
      <c r="U585" s="59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1</v>
      </c>
      <c r="I586" s="7">
        <v>0</v>
      </c>
      <c r="J586" s="13">
        <f t="shared" si="27"/>
        <v>1</v>
      </c>
      <c r="K586" s="11">
        <v>16009</v>
      </c>
      <c r="L586" s="58" t="s">
        <v>1124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59"/>
      <c r="U586" s="59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O587" s="56"/>
      <c r="P587" s="56"/>
      <c r="Q587" s="56"/>
      <c r="R587" s="17"/>
      <c r="S587" s="57"/>
      <c r="T587" s="59"/>
      <c r="U587" s="59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O588" s="56"/>
      <c r="P588" s="56"/>
      <c r="Q588" s="56"/>
      <c r="R588" s="17"/>
      <c r="S588" s="57"/>
      <c r="T588" s="59"/>
      <c r="U588" s="59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59"/>
      <c r="U589" s="59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1</v>
      </c>
      <c r="I590" s="7">
        <v>0</v>
      </c>
      <c r="J590" s="13">
        <f t="shared" si="27"/>
        <v>1</v>
      </c>
      <c r="K590" s="11">
        <v>2763</v>
      </c>
      <c r="L590" s="58" t="s">
        <v>1124</v>
      </c>
      <c r="M590" s="8">
        <f t="shared" si="28"/>
        <v>36.192544335866813</v>
      </c>
      <c r="N590" s="7" t="str">
        <f t="shared" si="29"/>
        <v>Baixa</v>
      </c>
      <c r="O590" s="65"/>
      <c r="P590" s="65"/>
      <c r="Q590" s="65"/>
      <c r="R590" s="17"/>
      <c r="S590" s="57"/>
      <c r="T590" s="59"/>
      <c r="U590" s="59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2</v>
      </c>
      <c r="J591" s="13">
        <f t="shared" si="27"/>
        <v>2</v>
      </c>
      <c r="K591" s="11">
        <v>8426</v>
      </c>
      <c r="L591" s="58" t="s">
        <v>1124</v>
      </c>
      <c r="M591" s="8">
        <f t="shared" si="28"/>
        <v>23.736055067647758</v>
      </c>
      <c r="N591" s="7" t="str">
        <f t="shared" si="29"/>
        <v>Baixa</v>
      </c>
      <c r="O591" s="74"/>
      <c r="P591" s="74"/>
      <c r="Q591" s="74"/>
      <c r="R591" s="17"/>
      <c r="S591" s="57"/>
      <c r="T591" s="59"/>
      <c r="U591" s="59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56"/>
      <c r="P592" s="56"/>
      <c r="Q592" s="56"/>
      <c r="R592" s="17"/>
      <c r="S592" s="57"/>
      <c r="T592" s="59"/>
      <c r="U592" s="59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59"/>
      <c r="U593" s="59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T594" s="59"/>
      <c r="U594" s="59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T595" s="59"/>
      <c r="U595" s="59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1</v>
      </c>
      <c r="G596" s="7">
        <v>2</v>
      </c>
      <c r="H596" s="7">
        <v>2</v>
      </c>
      <c r="I596" s="7">
        <v>0</v>
      </c>
      <c r="J596" s="13">
        <f t="shared" si="27"/>
        <v>5</v>
      </c>
      <c r="K596" s="11">
        <v>4894</v>
      </c>
      <c r="L596" s="58" t="s">
        <v>1124</v>
      </c>
      <c r="M596" s="8">
        <f t="shared" si="28"/>
        <v>102.1659174499387</v>
      </c>
      <c r="N596" s="7" t="str">
        <f t="shared" si="29"/>
        <v>Média</v>
      </c>
      <c r="O596" s="10"/>
      <c r="P596" s="10"/>
      <c r="Q596" s="10"/>
      <c r="R596" s="17"/>
      <c r="S596" s="57"/>
      <c r="T596" s="59"/>
      <c r="U596" s="59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O597" s="67"/>
      <c r="P597" s="67"/>
      <c r="Q597" s="67"/>
      <c r="R597" s="17"/>
      <c r="S597" s="57"/>
      <c r="T597" s="59"/>
      <c r="U597" s="59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59"/>
      <c r="U598" s="59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8</v>
      </c>
      <c r="G599" s="7">
        <v>2</v>
      </c>
      <c r="H599" s="7">
        <v>4</v>
      </c>
      <c r="I599" s="7">
        <v>0</v>
      </c>
      <c r="J599" s="13">
        <f t="shared" si="27"/>
        <v>14</v>
      </c>
      <c r="K599" s="11">
        <v>6044</v>
      </c>
      <c r="L599" s="58" t="s">
        <v>1124</v>
      </c>
      <c r="M599" s="8">
        <f t="shared" si="28"/>
        <v>231.63467902051622</v>
      </c>
      <c r="N599" s="7" t="str">
        <f t="shared" si="29"/>
        <v>Média</v>
      </c>
      <c r="O599" s="10"/>
      <c r="P599" s="10"/>
      <c r="Q599" s="10"/>
      <c r="R599" s="17"/>
      <c r="S599" s="57"/>
      <c r="T599" s="59"/>
      <c r="U599" s="59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T600" s="59"/>
      <c r="U600" s="59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59"/>
      <c r="U601" s="59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1</v>
      </c>
      <c r="J602" s="13">
        <f t="shared" si="27"/>
        <v>1</v>
      </c>
      <c r="K602" s="11">
        <v>8550</v>
      </c>
      <c r="L602" s="58" t="s">
        <v>1124</v>
      </c>
      <c r="M602" s="8">
        <f t="shared" si="28"/>
        <v>11.695906432748538</v>
      </c>
      <c r="N602" s="7" t="str">
        <f t="shared" si="29"/>
        <v>Baixa</v>
      </c>
      <c r="O602" s="45"/>
      <c r="P602" s="45"/>
      <c r="Q602" s="45"/>
      <c r="R602" s="17"/>
      <c r="S602" s="57"/>
      <c r="T602" s="59"/>
      <c r="U602" s="59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T603" s="59"/>
      <c r="U603" s="59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59"/>
      <c r="U604" s="59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59"/>
      <c r="U605" s="59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2</v>
      </c>
      <c r="G606" s="7">
        <v>0</v>
      </c>
      <c r="H606" s="7">
        <v>0</v>
      </c>
      <c r="I606" s="7">
        <v>0</v>
      </c>
      <c r="J606" s="13">
        <f t="shared" si="27"/>
        <v>2</v>
      </c>
      <c r="K606" s="11">
        <v>27755</v>
      </c>
      <c r="L606" s="58" t="s">
        <v>1125</v>
      </c>
      <c r="M606" s="8">
        <f t="shared" si="28"/>
        <v>7.2059088452531075</v>
      </c>
      <c r="N606" s="7" t="str">
        <f t="shared" si="29"/>
        <v>Baixa</v>
      </c>
      <c r="R606" s="17"/>
      <c r="S606" s="57"/>
      <c r="T606" s="59"/>
      <c r="U606" s="59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1</v>
      </c>
      <c r="G607" s="7">
        <v>2</v>
      </c>
      <c r="H607" s="7">
        <v>0</v>
      </c>
      <c r="I607" s="7">
        <v>1</v>
      </c>
      <c r="J607" s="13">
        <f t="shared" si="27"/>
        <v>4</v>
      </c>
      <c r="K607" s="11">
        <v>34456</v>
      </c>
      <c r="L607" s="58" t="s">
        <v>1125</v>
      </c>
      <c r="M607" s="8">
        <f t="shared" si="28"/>
        <v>11.609008590666358</v>
      </c>
      <c r="N607" s="7" t="str">
        <f t="shared" si="29"/>
        <v>Baixa</v>
      </c>
      <c r="O607" s="63"/>
      <c r="P607" s="63"/>
      <c r="Q607" s="63"/>
      <c r="R607" s="17"/>
      <c r="S607" s="57"/>
      <c r="T607" s="59"/>
      <c r="U607" s="59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1</v>
      </c>
      <c r="G608" s="7">
        <v>1</v>
      </c>
      <c r="H608" s="7">
        <v>0</v>
      </c>
      <c r="I608" s="7">
        <v>0</v>
      </c>
      <c r="J608" s="13">
        <f t="shared" si="27"/>
        <v>2</v>
      </c>
      <c r="K608" s="11">
        <v>11968</v>
      </c>
      <c r="L608" s="58" t="s">
        <v>1124</v>
      </c>
      <c r="M608" s="8">
        <f t="shared" si="28"/>
        <v>16.711229946524064</v>
      </c>
      <c r="N608" s="7" t="str">
        <f t="shared" si="29"/>
        <v>Baixa</v>
      </c>
      <c r="O608" s="61"/>
      <c r="P608" s="61"/>
      <c r="Q608" s="61"/>
      <c r="R608" s="17"/>
      <c r="S608" s="57"/>
      <c r="T608" s="59"/>
      <c r="U608" s="59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59"/>
      <c r="U609" s="59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59"/>
      <c r="U610" s="59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59"/>
      <c r="U611" s="59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4</v>
      </c>
      <c r="G612" s="7">
        <v>3</v>
      </c>
      <c r="H612" s="7">
        <v>3</v>
      </c>
      <c r="I612" s="7">
        <v>0</v>
      </c>
      <c r="J612" s="13">
        <f t="shared" si="27"/>
        <v>10</v>
      </c>
      <c r="K612" s="11">
        <v>31583</v>
      </c>
      <c r="L612" s="58" t="s">
        <v>1125</v>
      </c>
      <c r="M612" s="8">
        <f t="shared" si="28"/>
        <v>31.662603299243266</v>
      </c>
      <c r="N612" s="7" t="str">
        <f t="shared" si="29"/>
        <v>Baixa</v>
      </c>
      <c r="O612" s="66"/>
      <c r="P612" s="66"/>
      <c r="Q612" s="66"/>
      <c r="R612" s="17"/>
      <c r="S612" s="57"/>
      <c r="T612" s="59"/>
      <c r="U612" s="59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63"/>
      <c r="P613" s="63"/>
      <c r="Q613" s="63"/>
      <c r="R613" s="17"/>
      <c r="S613" s="57"/>
      <c r="T613" s="59"/>
      <c r="U613" s="59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2</v>
      </c>
      <c r="G614" s="7">
        <v>1</v>
      </c>
      <c r="H614" s="7">
        <v>0</v>
      </c>
      <c r="I614" s="7">
        <v>0</v>
      </c>
      <c r="J614" s="13">
        <f t="shared" si="27"/>
        <v>3</v>
      </c>
      <c r="K614" s="11">
        <v>4237</v>
      </c>
      <c r="L614" s="58" t="s">
        <v>1124</v>
      </c>
      <c r="M614" s="8">
        <f t="shared" si="28"/>
        <v>70.804814727401464</v>
      </c>
      <c r="N614" s="7" t="str">
        <f t="shared" si="29"/>
        <v>Baixa</v>
      </c>
      <c r="O614" s="10"/>
      <c r="P614" s="10"/>
      <c r="Q614" s="10"/>
      <c r="R614" s="17"/>
      <c r="S614" s="57"/>
      <c r="T614" s="59"/>
      <c r="U614" s="59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59"/>
      <c r="U615" s="59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1</v>
      </c>
      <c r="G616" s="7">
        <v>0</v>
      </c>
      <c r="H616" s="7">
        <v>2</v>
      </c>
      <c r="I616" s="7">
        <v>3</v>
      </c>
      <c r="J616" s="13">
        <f t="shared" si="27"/>
        <v>6</v>
      </c>
      <c r="K616" s="11">
        <v>37950</v>
      </c>
      <c r="L616" s="58" t="s">
        <v>1125</v>
      </c>
      <c r="M616" s="8">
        <f t="shared" si="28"/>
        <v>15.810276679841898</v>
      </c>
      <c r="N616" s="7" t="str">
        <f t="shared" si="29"/>
        <v>Baixa</v>
      </c>
      <c r="O616" s="67"/>
      <c r="P616" s="67"/>
      <c r="Q616" s="67"/>
      <c r="R616" s="17"/>
      <c r="S616" s="57"/>
      <c r="T616" s="59"/>
      <c r="U616" s="59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T617" s="59"/>
      <c r="U617" s="59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59"/>
      <c r="U618" s="59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1</v>
      </c>
      <c r="G619" s="7">
        <v>0</v>
      </c>
      <c r="H619" s="7">
        <v>2</v>
      </c>
      <c r="I619" s="7">
        <v>2</v>
      </c>
      <c r="J619" s="13">
        <f t="shared" si="27"/>
        <v>5</v>
      </c>
      <c r="K619" s="11">
        <v>148862</v>
      </c>
      <c r="L619" s="58" t="s">
        <v>1127</v>
      </c>
      <c r="M619" s="8">
        <f t="shared" si="28"/>
        <v>3.3588155472854049</v>
      </c>
      <c r="N619" s="7" t="str">
        <f t="shared" si="29"/>
        <v>Baixa</v>
      </c>
      <c r="O619" s="67"/>
      <c r="P619" s="67"/>
      <c r="Q619" s="67"/>
      <c r="R619" s="17"/>
      <c r="S619" s="57"/>
      <c r="T619" s="59"/>
      <c r="U619" s="59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59"/>
      <c r="U620" s="59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O621" s="74"/>
      <c r="P621" s="74"/>
      <c r="Q621" s="74"/>
      <c r="R621" s="17"/>
      <c r="S621" s="57"/>
      <c r="T621" s="59"/>
      <c r="U621" s="59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2</v>
      </c>
      <c r="G622" s="7">
        <v>1</v>
      </c>
      <c r="H622" s="7">
        <v>0</v>
      </c>
      <c r="I622" s="7">
        <v>0</v>
      </c>
      <c r="J622" s="13">
        <f t="shared" si="27"/>
        <v>3</v>
      </c>
      <c r="K622" s="11">
        <v>27688</v>
      </c>
      <c r="L622" s="58" t="s">
        <v>1125</v>
      </c>
      <c r="M622" s="8">
        <f t="shared" si="28"/>
        <v>10.835018780699221</v>
      </c>
      <c r="N622" s="7" t="str">
        <f t="shared" si="29"/>
        <v>Baixa</v>
      </c>
      <c r="R622" s="17"/>
      <c r="S622" s="57"/>
      <c r="T622" s="59"/>
      <c r="U622" s="59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O623" s="56"/>
      <c r="P623" s="56"/>
      <c r="Q623" s="56"/>
      <c r="R623" s="17"/>
      <c r="S623" s="57"/>
      <c r="T623" s="59"/>
      <c r="U623" s="59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59"/>
      <c r="U624" s="59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59"/>
      <c r="U625" s="59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T626" s="59"/>
      <c r="U626" s="59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59"/>
      <c r="U627" s="59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T628" s="59"/>
      <c r="U628" s="59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59"/>
      <c r="U629" s="59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59"/>
      <c r="U630" s="59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59"/>
      <c r="U631" s="59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O632" s="65"/>
      <c r="P632" s="65"/>
      <c r="Q632" s="65"/>
      <c r="R632" s="17"/>
      <c r="S632" s="57"/>
      <c r="T632" s="59"/>
      <c r="U632" s="59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O633" s="65"/>
      <c r="P633" s="65"/>
      <c r="Q633" s="65"/>
      <c r="R633" s="17"/>
      <c r="S633" s="57"/>
      <c r="T633" s="59"/>
      <c r="U633" s="59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1</v>
      </c>
      <c r="G634" s="7">
        <v>1</v>
      </c>
      <c r="H634" s="7">
        <v>1</v>
      </c>
      <c r="I634" s="7">
        <v>0</v>
      </c>
      <c r="J634" s="13">
        <f t="shared" si="27"/>
        <v>3</v>
      </c>
      <c r="K634" s="11">
        <v>10514</v>
      </c>
      <c r="L634" s="58" t="s">
        <v>1124</v>
      </c>
      <c r="M634" s="8">
        <f t="shared" si="28"/>
        <v>28.533384059349437</v>
      </c>
      <c r="N634" s="7" t="str">
        <f t="shared" si="29"/>
        <v>Baixa</v>
      </c>
      <c r="O634" s="10"/>
      <c r="P634" s="10"/>
      <c r="Q634" s="10"/>
      <c r="R634" s="17"/>
      <c r="S634" s="57"/>
      <c r="T634" s="59"/>
      <c r="U634" s="59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1</v>
      </c>
      <c r="G635" s="7">
        <v>0</v>
      </c>
      <c r="H635" s="7">
        <v>0</v>
      </c>
      <c r="I635" s="7">
        <v>0</v>
      </c>
      <c r="J635" s="13">
        <f t="shared" si="27"/>
        <v>1</v>
      </c>
      <c r="K635" s="11">
        <v>7105</v>
      </c>
      <c r="L635" s="58" t="s">
        <v>1124</v>
      </c>
      <c r="M635" s="8">
        <f t="shared" si="28"/>
        <v>14.074595355383533</v>
      </c>
      <c r="N635" s="7" t="str">
        <f t="shared" si="29"/>
        <v>Baixa</v>
      </c>
      <c r="O635" s="67"/>
      <c r="P635" s="67"/>
      <c r="Q635" s="67"/>
      <c r="R635" s="17"/>
      <c r="S635" s="57"/>
      <c r="T635" s="59"/>
      <c r="U635" s="59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59"/>
      <c r="U636" s="59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0</v>
      </c>
      <c r="G637" s="7">
        <v>1</v>
      </c>
      <c r="H637" s="7">
        <v>1</v>
      </c>
      <c r="I637" s="7">
        <v>1</v>
      </c>
      <c r="J637" s="13">
        <f t="shared" si="27"/>
        <v>3</v>
      </c>
      <c r="K637" s="11">
        <v>17398</v>
      </c>
      <c r="L637" s="58" t="s">
        <v>1124</v>
      </c>
      <c r="M637" s="8">
        <f t="shared" si="28"/>
        <v>17.243361305897228</v>
      </c>
      <c r="N637" s="7" t="str">
        <f t="shared" si="29"/>
        <v>Baixa</v>
      </c>
      <c r="O637" s="67"/>
      <c r="P637" s="67"/>
      <c r="Q637" s="67"/>
      <c r="R637" s="17"/>
      <c r="S637" s="57"/>
      <c r="T637" s="59"/>
      <c r="U637" s="59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59"/>
      <c r="U638" s="59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59"/>
      <c r="U639" s="59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0</v>
      </c>
      <c r="G640" s="7">
        <v>1</v>
      </c>
      <c r="H640" s="7">
        <v>0</v>
      </c>
      <c r="I640" s="7">
        <v>1</v>
      </c>
      <c r="J640" s="13">
        <f t="shared" si="27"/>
        <v>2</v>
      </c>
      <c r="K640" s="11">
        <v>9487</v>
      </c>
      <c r="L640" s="58" t="s">
        <v>1124</v>
      </c>
      <c r="M640" s="8">
        <f t="shared" si="28"/>
        <v>21.081479919890377</v>
      </c>
      <c r="N640" s="7" t="str">
        <f t="shared" si="29"/>
        <v>Baixa</v>
      </c>
      <c r="O640" s="60"/>
      <c r="P640" s="60"/>
      <c r="Q640" s="60"/>
      <c r="R640" s="17"/>
      <c r="S640" s="57"/>
      <c r="T640" s="59"/>
      <c r="U640" s="59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12</v>
      </c>
      <c r="G641" s="7">
        <v>12</v>
      </c>
      <c r="H641" s="7">
        <v>6</v>
      </c>
      <c r="I641" s="7">
        <v>3</v>
      </c>
      <c r="J641" s="13">
        <f t="shared" si="27"/>
        <v>33</v>
      </c>
      <c r="K641" s="11">
        <v>331045</v>
      </c>
      <c r="L641" s="58" t="s">
        <v>1127</v>
      </c>
      <c r="M641" s="8">
        <f t="shared" si="28"/>
        <v>9.9684332945672036</v>
      </c>
      <c r="N641" s="7" t="str">
        <f t="shared" si="29"/>
        <v>Baixa</v>
      </c>
      <c r="O641" s="55"/>
      <c r="P641" s="55"/>
      <c r="Q641" s="55"/>
      <c r="R641" s="17"/>
      <c r="S641" s="57"/>
      <c r="T641" s="59"/>
      <c r="U641" s="59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O642" s="61"/>
      <c r="P642" s="61"/>
      <c r="Q642" s="61"/>
      <c r="R642" s="17"/>
      <c r="S642" s="57"/>
      <c r="T642" s="59"/>
      <c r="U642" s="59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O643" s="56"/>
      <c r="P643" s="56"/>
      <c r="Q643" s="56"/>
      <c r="R643" s="17"/>
      <c r="S643" s="57"/>
      <c r="T643" s="59"/>
      <c r="U643" s="59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0</v>
      </c>
      <c r="G644" s="7">
        <v>1</v>
      </c>
      <c r="H644" s="7">
        <v>0</v>
      </c>
      <c r="I644" s="7">
        <v>1</v>
      </c>
      <c r="J644" s="13">
        <f t="shared" si="27"/>
        <v>2</v>
      </c>
      <c r="K644" s="11">
        <v>13659</v>
      </c>
      <c r="L644" s="58" t="s">
        <v>1124</v>
      </c>
      <c r="M644" s="8">
        <f t="shared" si="28"/>
        <v>14.642360348488177</v>
      </c>
      <c r="N644" s="7" t="str">
        <f t="shared" si="29"/>
        <v>Baixa</v>
      </c>
      <c r="R644" s="17"/>
      <c r="S644" s="57"/>
      <c r="T644" s="59"/>
      <c r="U644" s="59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1</v>
      </c>
      <c r="I645" s="7">
        <v>0</v>
      </c>
      <c r="J645" s="13">
        <f t="shared" ref="J645:J708" si="30">F645+G645+H645+I645</f>
        <v>1</v>
      </c>
      <c r="K645" s="11">
        <v>5167</v>
      </c>
      <c r="L645" s="58" t="s">
        <v>1124</v>
      </c>
      <c r="M645" s="8">
        <f t="shared" ref="M645:M708" si="31">(J645/K645)*100000</f>
        <v>19.353590090961873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O645" s="67"/>
      <c r="P645" s="67"/>
      <c r="Q645" s="67"/>
      <c r="R645" s="17"/>
      <c r="S645" s="57"/>
      <c r="T645" s="59"/>
      <c r="U645" s="59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59"/>
      <c r="U646" s="59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59"/>
      <c r="U647" s="59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0</v>
      </c>
      <c r="G648" s="7">
        <v>1</v>
      </c>
      <c r="H648" s="7">
        <v>0</v>
      </c>
      <c r="I648" s="7">
        <v>0</v>
      </c>
      <c r="J648" s="13">
        <f t="shared" si="30"/>
        <v>1</v>
      </c>
      <c r="K648" s="11">
        <v>5783</v>
      </c>
      <c r="L648" s="58" t="s">
        <v>1124</v>
      </c>
      <c r="M648" s="8">
        <f t="shared" si="31"/>
        <v>17.292062943109116</v>
      </c>
      <c r="N648" s="7" t="str">
        <f t="shared" si="32"/>
        <v>Baixa</v>
      </c>
      <c r="O648" s="56"/>
      <c r="P648" s="56"/>
      <c r="Q648" s="56"/>
      <c r="R648" s="17"/>
      <c r="S648" s="57"/>
      <c r="T648" s="59"/>
      <c r="U648" s="59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59"/>
      <c r="U649" s="59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59"/>
      <c r="U650" s="59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59"/>
      <c r="U651" s="59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59"/>
      <c r="U652" s="59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0</v>
      </c>
      <c r="G653" s="7">
        <v>0</v>
      </c>
      <c r="H653" s="7">
        <v>0</v>
      </c>
      <c r="I653" s="7">
        <v>2</v>
      </c>
      <c r="J653" s="13">
        <f t="shared" si="30"/>
        <v>2</v>
      </c>
      <c r="K653" s="11">
        <v>17858</v>
      </c>
      <c r="L653" s="58" t="s">
        <v>1124</v>
      </c>
      <c r="M653" s="8">
        <f t="shared" si="31"/>
        <v>11.199462425803562</v>
      </c>
      <c r="N653" s="7" t="str">
        <f t="shared" si="32"/>
        <v>Baixa</v>
      </c>
      <c r="O653" s="63"/>
      <c r="P653" s="63"/>
      <c r="Q653" s="63"/>
      <c r="R653" s="17"/>
      <c r="S653" s="57"/>
      <c r="T653" s="59"/>
      <c r="U653" s="59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59"/>
      <c r="U654" s="59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59"/>
      <c r="U655" s="59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1</v>
      </c>
      <c r="H656" s="7">
        <v>0</v>
      </c>
      <c r="I656" s="7">
        <v>0</v>
      </c>
      <c r="J656" s="13">
        <f t="shared" si="30"/>
        <v>1</v>
      </c>
      <c r="K656" s="11">
        <v>4648</v>
      </c>
      <c r="L656" s="58" t="s">
        <v>1124</v>
      </c>
      <c r="M656" s="8">
        <f t="shared" si="31"/>
        <v>21.514629948364888</v>
      </c>
      <c r="N656" s="7" t="str">
        <f t="shared" si="32"/>
        <v>Baixa</v>
      </c>
      <c r="O656" s="61"/>
      <c r="P656" s="61"/>
      <c r="Q656" s="61"/>
      <c r="R656" s="17"/>
      <c r="S656" s="57"/>
      <c r="T656" s="59"/>
      <c r="U656" s="59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59"/>
      <c r="U657" s="59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O658" s="56"/>
      <c r="P658" s="56"/>
      <c r="Q658" s="56"/>
      <c r="R658" s="17"/>
      <c r="S658" s="57"/>
      <c r="T658" s="59"/>
      <c r="U658" s="59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59"/>
      <c r="U659" s="59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O660" s="61"/>
      <c r="P660" s="61"/>
      <c r="Q660" s="61"/>
      <c r="R660" s="17"/>
      <c r="S660" s="57"/>
      <c r="T660" s="59"/>
      <c r="U660" s="59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O661" s="65"/>
      <c r="P661" s="65"/>
      <c r="Q661" s="65"/>
      <c r="R661" s="17"/>
      <c r="S661" s="57"/>
      <c r="T661" s="59"/>
      <c r="U661" s="59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0</v>
      </c>
      <c r="G662" s="7">
        <v>1</v>
      </c>
      <c r="H662" s="7">
        <v>0</v>
      </c>
      <c r="I662" s="7">
        <v>1</v>
      </c>
      <c r="J662" s="13">
        <f t="shared" si="30"/>
        <v>2</v>
      </c>
      <c r="K662" s="11">
        <v>10226</v>
      </c>
      <c r="L662" s="58" t="s">
        <v>1124</v>
      </c>
      <c r="M662" s="8">
        <f t="shared" si="31"/>
        <v>19.557989438685702</v>
      </c>
      <c r="N662" s="7" t="str">
        <f t="shared" si="32"/>
        <v>Baixa</v>
      </c>
      <c r="O662" s="67"/>
      <c r="P662" s="67"/>
      <c r="Q662" s="67"/>
      <c r="R662" s="17"/>
      <c r="S662" s="57"/>
      <c r="T662" s="59"/>
      <c r="U662" s="59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2</v>
      </c>
      <c r="G663" s="7">
        <v>1</v>
      </c>
      <c r="H663" s="7">
        <v>1</v>
      </c>
      <c r="I663" s="7">
        <v>3</v>
      </c>
      <c r="J663" s="13">
        <f t="shared" si="30"/>
        <v>7</v>
      </c>
      <c r="K663" s="11">
        <v>135421</v>
      </c>
      <c r="L663" s="58" t="s">
        <v>1127</v>
      </c>
      <c r="M663" s="8">
        <f t="shared" si="31"/>
        <v>5.1690653591392763</v>
      </c>
      <c r="N663" s="7" t="str">
        <f t="shared" si="32"/>
        <v>Baixa</v>
      </c>
      <c r="O663" s="10"/>
      <c r="P663" s="10"/>
      <c r="Q663" s="10"/>
      <c r="R663" s="17"/>
      <c r="S663" s="57"/>
      <c r="T663" s="59"/>
      <c r="U663" s="59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59"/>
      <c r="U664" s="59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0</v>
      </c>
      <c r="I665" s="7">
        <v>1</v>
      </c>
      <c r="J665" s="13">
        <f t="shared" si="30"/>
        <v>1</v>
      </c>
      <c r="K665" s="11">
        <v>25989</v>
      </c>
      <c r="L665" s="58" t="s">
        <v>1125</v>
      </c>
      <c r="M665" s="8">
        <f t="shared" si="31"/>
        <v>3.8477817538189236</v>
      </c>
      <c r="N665" s="7" t="str">
        <f t="shared" si="32"/>
        <v>Baixa</v>
      </c>
      <c r="O665" s="61"/>
      <c r="P665" s="61"/>
      <c r="Q665" s="61"/>
      <c r="R665" s="17"/>
      <c r="S665" s="57"/>
      <c r="T665" s="59"/>
      <c r="U665" s="59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2</v>
      </c>
      <c r="G666" s="7">
        <v>0</v>
      </c>
      <c r="H666" s="7">
        <v>2</v>
      </c>
      <c r="I666" s="7">
        <v>1</v>
      </c>
      <c r="J666" s="13">
        <f t="shared" si="30"/>
        <v>5</v>
      </c>
      <c r="K666" s="11">
        <v>41349</v>
      </c>
      <c r="L666" s="58" t="s">
        <v>1125</v>
      </c>
      <c r="M666" s="8">
        <f t="shared" si="31"/>
        <v>12.092190863140583</v>
      </c>
      <c r="N666" s="7" t="str">
        <f t="shared" si="32"/>
        <v>Baixa</v>
      </c>
      <c r="O666" s="55"/>
      <c r="P666" s="55"/>
      <c r="Q666" s="55"/>
      <c r="R666" s="17"/>
      <c r="S666" s="57"/>
      <c r="T666" s="59"/>
      <c r="U666" s="59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1</v>
      </c>
      <c r="I667" s="7">
        <v>0</v>
      </c>
      <c r="J667" s="13">
        <f t="shared" si="30"/>
        <v>1</v>
      </c>
      <c r="K667" s="11">
        <v>7007</v>
      </c>
      <c r="L667" s="58" t="s">
        <v>1124</v>
      </c>
      <c r="M667" s="8">
        <f t="shared" si="31"/>
        <v>14.271442842871414</v>
      </c>
      <c r="N667" s="7" t="str">
        <f t="shared" si="32"/>
        <v>Baixa</v>
      </c>
      <c r="O667" s="56"/>
      <c r="P667" s="56"/>
      <c r="Q667" s="56"/>
      <c r="R667" s="17"/>
      <c r="S667" s="57"/>
      <c r="T667" s="59"/>
      <c r="U667" s="59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1</v>
      </c>
      <c r="G668" s="7">
        <v>0</v>
      </c>
      <c r="H668" s="7">
        <v>0</v>
      </c>
      <c r="I668" s="7">
        <v>0</v>
      </c>
      <c r="J668" s="13">
        <f t="shared" si="30"/>
        <v>1</v>
      </c>
      <c r="K668" s="11">
        <v>30807</v>
      </c>
      <c r="L668" s="58" t="s">
        <v>1125</v>
      </c>
      <c r="M668" s="8">
        <f t="shared" si="31"/>
        <v>3.2460155159541664</v>
      </c>
      <c r="N668" s="7" t="str">
        <f t="shared" si="32"/>
        <v>Baixa</v>
      </c>
      <c r="O668" s="74"/>
      <c r="P668" s="74"/>
      <c r="Q668" s="74"/>
      <c r="R668" s="17"/>
      <c r="S668" s="57"/>
      <c r="T668" s="59"/>
      <c r="U668" s="59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59"/>
      <c r="U669" s="59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59"/>
      <c r="U670" s="59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59"/>
      <c r="U671" s="59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59"/>
      <c r="U672" s="59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59"/>
      <c r="U673" s="59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T674" s="59"/>
      <c r="U674" s="59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O675" s="56"/>
      <c r="P675" s="56"/>
      <c r="Q675" s="56"/>
      <c r="R675" s="17"/>
      <c r="S675" s="57"/>
      <c r="T675" s="59"/>
      <c r="U675" s="59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59"/>
      <c r="U676" s="59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1</v>
      </c>
      <c r="H677" s="7">
        <v>0</v>
      </c>
      <c r="I677" s="7">
        <v>0</v>
      </c>
      <c r="J677" s="13">
        <f t="shared" si="30"/>
        <v>1</v>
      </c>
      <c r="K677" s="11">
        <v>6345</v>
      </c>
      <c r="L677" s="58" t="s">
        <v>1124</v>
      </c>
      <c r="M677" s="8">
        <f t="shared" si="31"/>
        <v>15.760441292356187</v>
      </c>
      <c r="N677" s="7" t="str">
        <f t="shared" si="32"/>
        <v>Baixa</v>
      </c>
      <c r="O677" s="66"/>
      <c r="P677" s="66"/>
      <c r="Q677" s="66"/>
      <c r="R677" s="17"/>
      <c r="S677" s="57"/>
      <c r="T677" s="59"/>
      <c r="U677" s="59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0</v>
      </c>
      <c r="G678" s="7">
        <v>0</v>
      </c>
      <c r="H678" s="7">
        <v>1</v>
      </c>
      <c r="I678" s="7">
        <v>0</v>
      </c>
      <c r="J678" s="13">
        <f t="shared" si="30"/>
        <v>1</v>
      </c>
      <c r="K678" s="11">
        <v>13743</v>
      </c>
      <c r="L678" s="58" t="s">
        <v>1124</v>
      </c>
      <c r="M678" s="8">
        <f t="shared" si="31"/>
        <v>7.2764316379247616</v>
      </c>
      <c r="N678" s="7" t="str">
        <f t="shared" si="32"/>
        <v>Baixa</v>
      </c>
      <c r="O678" s="67"/>
      <c r="P678" s="67"/>
      <c r="Q678" s="67"/>
      <c r="R678" s="17"/>
      <c r="S678" s="57"/>
      <c r="T678" s="59"/>
      <c r="U678" s="59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2</v>
      </c>
      <c r="G679" s="7">
        <v>3</v>
      </c>
      <c r="H679" s="7">
        <v>1</v>
      </c>
      <c r="I679" s="7">
        <v>0</v>
      </c>
      <c r="J679" s="13">
        <f t="shared" si="30"/>
        <v>6</v>
      </c>
      <c r="K679" s="11">
        <v>218147</v>
      </c>
      <c r="L679" s="58" t="s">
        <v>1127</v>
      </c>
      <c r="M679" s="8">
        <f t="shared" si="31"/>
        <v>2.7504389242116556</v>
      </c>
      <c r="N679" s="7" t="str">
        <f t="shared" si="32"/>
        <v>Baixa</v>
      </c>
      <c r="R679" s="17"/>
      <c r="S679" s="57"/>
      <c r="T679" s="59"/>
      <c r="U679" s="59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59"/>
      <c r="U680" s="59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O681" s="60"/>
      <c r="P681" s="60"/>
      <c r="Q681" s="60"/>
      <c r="R681" s="17"/>
      <c r="S681" s="57"/>
      <c r="T681" s="59"/>
      <c r="U681" s="59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59"/>
      <c r="U682" s="59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1</v>
      </c>
      <c r="H683" s="7">
        <v>0</v>
      </c>
      <c r="I683" s="7">
        <v>0</v>
      </c>
      <c r="J683" s="13">
        <f t="shared" si="30"/>
        <v>1</v>
      </c>
      <c r="K683" s="11">
        <v>14620</v>
      </c>
      <c r="L683" s="58" t="s">
        <v>1124</v>
      </c>
      <c r="M683" s="8">
        <f t="shared" si="31"/>
        <v>6.8399452804377567</v>
      </c>
      <c r="N683" s="7" t="str">
        <f t="shared" si="32"/>
        <v>Baixa</v>
      </c>
      <c r="O683" s="74"/>
      <c r="P683" s="74"/>
      <c r="Q683" s="74"/>
      <c r="R683" s="17"/>
      <c r="S683" s="57"/>
      <c r="T683" s="59"/>
      <c r="U683" s="59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59"/>
      <c r="U684" s="59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59"/>
      <c r="U685" s="59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59"/>
      <c r="U686" s="59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59"/>
      <c r="U687" s="59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T688" s="59"/>
      <c r="U688" s="59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T689" s="59"/>
      <c r="U689" s="59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59"/>
      <c r="U690" s="59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2</v>
      </c>
      <c r="G691" s="7">
        <v>2</v>
      </c>
      <c r="H691" s="7">
        <v>1</v>
      </c>
      <c r="I691" s="7">
        <v>0</v>
      </c>
      <c r="J691" s="13">
        <f t="shared" si="30"/>
        <v>5</v>
      </c>
      <c r="K691" s="11">
        <v>19608</v>
      </c>
      <c r="L691" s="58" t="s">
        <v>1124</v>
      </c>
      <c r="M691" s="8">
        <f t="shared" si="31"/>
        <v>25.499796001631989</v>
      </c>
      <c r="N691" s="7" t="str">
        <f t="shared" si="32"/>
        <v>Baixa</v>
      </c>
      <c r="O691" s="10"/>
      <c r="P691" s="10"/>
      <c r="Q691" s="10"/>
      <c r="R691" s="17"/>
      <c r="S691" s="57"/>
      <c r="T691" s="59"/>
      <c r="U691" s="59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59"/>
      <c r="U692" s="59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59"/>
      <c r="U693" s="59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T694" s="59"/>
      <c r="U694" s="59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59"/>
      <c r="U695" s="59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59"/>
      <c r="U696" s="59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59"/>
      <c r="U697" s="59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59"/>
      <c r="U698" s="59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1</v>
      </c>
      <c r="G699" s="7">
        <v>0</v>
      </c>
      <c r="H699" s="7">
        <v>0</v>
      </c>
      <c r="I699" s="7">
        <v>0</v>
      </c>
      <c r="J699" s="13">
        <f t="shared" si="30"/>
        <v>1</v>
      </c>
      <c r="K699" s="11">
        <v>33934</v>
      </c>
      <c r="L699" s="58" t="s">
        <v>1125</v>
      </c>
      <c r="M699" s="8">
        <f t="shared" si="31"/>
        <v>2.9468969175458244</v>
      </c>
      <c r="N699" s="7" t="str">
        <f t="shared" si="32"/>
        <v>Baixa</v>
      </c>
      <c r="O699" s="56"/>
      <c r="P699" s="56"/>
      <c r="Q699" s="56"/>
      <c r="R699" s="17"/>
      <c r="S699" s="57"/>
      <c r="T699" s="59"/>
      <c r="U699" s="59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59"/>
      <c r="U700" s="59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O701" s="65"/>
      <c r="P701" s="65"/>
      <c r="Q701" s="65"/>
      <c r="R701" s="17"/>
      <c r="S701" s="57"/>
      <c r="T701" s="59"/>
      <c r="U701" s="59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O702" s="67"/>
      <c r="P702" s="67"/>
      <c r="Q702" s="67"/>
      <c r="R702" s="17"/>
      <c r="S702" s="57"/>
      <c r="T702" s="59"/>
      <c r="U702" s="59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T703" s="59"/>
      <c r="U703" s="59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59"/>
      <c r="U704" s="59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59"/>
      <c r="U705" s="59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59"/>
      <c r="U706" s="59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0</v>
      </c>
      <c r="G707" s="7">
        <v>0</v>
      </c>
      <c r="H707" s="7">
        <v>3</v>
      </c>
      <c r="I707" s="7">
        <v>1</v>
      </c>
      <c r="J707" s="13">
        <f t="shared" si="30"/>
        <v>4</v>
      </c>
      <c r="K707" s="11">
        <v>28054</v>
      </c>
      <c r="L707" s="58" t="s">
        <v>1125</v>
      </c>
      <c r="M707" s="8">
        <f t="shared" si="31"/>
        <v>14.258216297141228</v>
      </c>
      <c r="N707" s="7" t="str">
        <f t="shared" si="32"/>
        <v>Baixa</v>
      </c>
      <c r="R707" s="17"/>
      <c r="S707" s="57"/>
      <c r="T707" s="59"/>
      <c r="U707" s="59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59"/>
      <c r="U708" s="59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59"/>
      <c r="U709" s="59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T710" s="59"/>
      <c r="U710" s="59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T711" s="59"/>
      <c r="U711" s="59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T712" s="59"/>
      <c r="U712" s="59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T713" s="59"/>
      <c r="U713" s="59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T714" s="59"/>
      <c r="U714" s="59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1</v>
      </c>
      <c r="G715" s="7">
        <v>0</v>
      </c>
      <c r="H715" s="7">
        <v>0</v>
      </c>
      <c r="I715" s="7">
        <v>0</v>
      </c>
      <c r="J715" s="13">
        <f t="shared" si="33"/>
        <v>1</v>
      </c>
      <c r="K715" s="11">
        <v>17393</v>
      </c>
      <c r="L715" s="58" t="s">
        <v>1124</v>
      </c>
      <c r="M715" s="8">
        <f t="shared" si="34"/>
        <v>5.7494394296556086</v>
      </c>
      <c r="N715" s="7" t="str">
        <f t="shared" si="35"/>
        <v>Baixa</v>
      </c>
      <c r="O715" s="45"/>
      <c r="P715" s="45"/>
      <c r="Q715" s="45"/>
      <c r="R715" s="17"/>
      <c r="S715" s="57"/>
      <c r="T715" s="59"/>
      <c r="U715" s="59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1</v>
      </c>
      <c r="J716" s="13">
        <f t="shared" si="33"/>
        <v>1</v>
      </c>
      <c r="K716" s="11">
        <v>3377</v>
      </c>
      <c r="L716" s="58" t="s">
        <v>1124</v>
      </c>
      <c r="M716" s="8">
        <f t="shared" si="34"/>
        <v>29.612081729345572</v>
      </c>
      <c r="N716" s="7" t="str">
        <f t="shared" si="35"/>
        <v>Baixa</v>
      </c>
      <c r="O716" s="67"/>
      <c r="P716" s="67"/>
      <c r="Q716" s="67"/>
      <c r="R716" s="17"/>
      <c r="S716" s="57"/>
      <c r="T716" s="59"/>
      <c r="U716" s="59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59"/>
      <c r="U717" s="59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59"/>
      <c r="U718" s="59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1</v>
      </c>
      <c r="J719" s="13">
        <f t="shared" si="33"/>
        <v>1</v>
      </c>
      <c r="K719" s="11">
        <v>6200</v>
      </c>
      <c r="L719" s="58" t="s">
        <v>1124</v>
      </c>
      <c r="M719" s="8">
        <f t="shared" si="34"/>
        <v>16.129032258064516</v>
      </c>
      <c r="N719" s="7" t="str">
        <f t="shared" si="35"/>
        <v>Baixa</v>
      </c>
      <c r="O719" s="74"/>
      <c r="P719" s="74"/>
      <c r="Q719" s="74"/>
      <c r="R719" s="17"/>
      <c r="S719" s="57"/>
      <c r="T719" s="59"/>
      <c r="U719" s="59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59"/>
      <c r="U720" s="59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59"/>
      <c r="U721" s="59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59"/>
      <c r="U722" s="59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1</v>
      </c>
      <c r="G723" s="7">
        <v>1</v>
      </c>
      <c r="H723" s="7">
        <v>0</v>
      </c>
      <c r="I723" s="7">
        <v>0</v>
      </c>
      <c r="J723" s="13">
        <f t="shared" si="33"/>
        <v>2</v>
      </c>
      <c r="K723" s="11">
        <v>3963</v>
      </c>
      <c r="L723" s="58" t="s">
        <v>1124</v>
      </c>
      <c r="M723" s="8">
        <f t="shared" si="34"/>
        <v>50.466818067120869</v>
      </c>
      <c r="N723" s="7" t="str">
        <f t="shared" si="35"/>
        <v>Baixa</v>
      </c>
      <c r="O723" s="59"/>
      <c r="P723" s="59"/>
      <c r="Q723" s="59"/>
      <c r="R723" s="17"/>
      <c r="S723" s="57"/>
      <c r="T723" s="59"/>
      <c r="U723" s="59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O724" s="66"/>
      <c r="P724" s="66"/>
      <c r="Q724" s="66"/>
      <c r="R724" s="17"/>
      <c r="S724" s="57"/>
      <c r="T724" s="59"/>
      <c r="U724" s="59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59"/>
      <c r="U725" s="59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O726" s="45"/>
      <c r="P726" s="45"/>
      <c r="Q726" s="45"/>
      <c r="R726" s="17"/>
      <c r="S726" s="57"/>
      <c r="T726" s="59"/>
      <c r="U726" s="59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1</v>
      </c>
      <c r="I727" s="7">
        <v>0</v>
      </c>
      <c r="J727" s="13">
        <f t="shared" si="33"/>
        <v>1</v>
      </c>
      <c r="K727" s="11">
        <v>3161</v>
      </c>
      <c r="L727" s="58" t="s">
        <v>1124</v>
      </c>
      <c r="M727" s="8">
        <f t="shared" si="34"/>
        <v>31.635558367605189</v>
      </c>
      <c r="N727" s="7" t="str">
        <f t="shared" si="35"/>
        <v>Baixa</v>
      </c>
      <c r="O727" s="59"/>
      <c r="P727" s="59"/>
      <c r="Q727" s="59"/>
      <c r="R727" s="17"/>
      <c r="S727" s="57"/>
      <c r="T727" s="59"/>
      <c r="U727" s="59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O728" s="67"/>
      <c r="P728" s="67"/>
      <c r="Q728" s="67"/>
      <c r="R728" s="17"/>
      <c r="S728" s="57"/>
      <c r="T728" s="59"/>
      <c r="U728" s="59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2</v>
      </c>
      <c r="G729" s="7">
        <v>0</v>
      </c>
      <c r="H729" s="7">
        <v>0</v>
      </c>
      <c r="I729" s="7">
        <v>0</v>
      </c>
      <c r="J729" s="13">
        <f t="shared" si="33"/>
        <v>2</v>
      </c>
      <c r="K729" s="11">
        <v>35145</v>
      </c>
      <c r="L729" s="58" t="s">
        <v>1125</v>
      </c>
      <c r="M729" s="8">
        <f t="shared" si="34"/>
        <v>5.6907099160620289</v>
      </c>
      <c r="N729" s="7" t="str">
        <f t="shared" si="35"/>
        <v>Baixa</v>
      </c>
      <c r="O729" s="56"/>
      <c r="P729" s="56"/>
      <c r="Q729" s="56"/>
      <c r="R729" s="17"/>
      <c r="S729" s="57"/>
      <c r="T729" s="59"/>
      <c r="U729" s="59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59"/>
      <c r="U730" s="59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0</v>
      </c>
      <c r="G731" s="7">
        <v>1</v>
      </c>
      <c r="H731" s="7">
        <v>0</v>
      </c>
      <c r="I731" s="7">
        <v>0</v>
      </c>
      <c r="J731" s="13">
        <f t="shared" si="33"/>
        <v>1</v>
      </c>
      <c r="K731" s="11">
        <v>4896</v>
      </c>
      <c r="L731" s="58" t="s">
        <v>1124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59"/>
      <c r="U731" s="59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59"/>
      <c r="U732" s="59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O733" s="56"/>
      <c r="P733" s="56"/>
      <c r="Q733" s="56"/>
      <c r="R733" s="17"/>
      <c r="S733" s="57"/>
      <c r="T733" s="59"/>
      <c r="U733" s="59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0</v>
      </c>
      <c r="G734" s="7">
        <v>2</v>
      </c>
      <c r="H734" s="7">
        <v>0</v>
      </c>
      <c r="I734" s="7">
        <v>0</v>
      </c>
      <c r="J734" s="13">
        <f t="shared" si="33"/>
        <v>2</v>
      </c>
      <c r="K734" s="11">
        <v>12899</v>
      </c>
      <c r="L734" s="58" t="s">
        <v>1124</v>
      </c>
      <c r="M734" s="8">
        <f t="shared" si="34"/>
        <v>15.505077913016512</v>
      </c>
      <c r="N734" s="7" t="str">
        <f t="shared" si="35"/>
        <v>Baixa</v>
      </c>
      <c r="O734" s="59"/>
      <c r="P734" s="59"/>
      <c r="Q734" s="59"/>
      <c r="R734" s="17"/>
      <c r="S734" s="57"/>
      <c r="T734" s="59"/>
      <c r="U734" s="59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0</v>
      </c>
      <c r="G735" s="7">
        <v>1</v>
      </c>
      <c r="H735" s="7">
        <v>0</v>
      </c>
      <c r="I735" s="7">
        <v>2</v>
      </c>
      <c r="J735" s="13">
        <f t="shared" si="33"/>
        <v>3</v>
      </c>
      <c r="K735" s="11">
        <v>89653</v>
      </c>
      <c r="L735" s="58" t="s">
        <v>1126</v>
      </c>
      <c r="M735" s="8">
        <f t="shared" si="34"/>
        <v>3.3462349280001784</v>
      </c>
      <c r="N735" s="7" t="str">
        <f t="shared" si="35"/>
        <v>Baixa</v>
      </c>
      <c r="O735" s="45"/>
      <c r="P735" s="45"/>
      <c r="Q735" s="45"/>
      <c r="R735" s="17"/>
      <c r="S735" s="57"/>
      <c r="T735" s="59"/>
      <c r="U735" s="59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59"/>
      <c r="U736" s="59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59"/>
      <c r="U737" s="59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T738" s="59"/>
      <c r="U738" s="59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T739" s="59"/>
      <c r="U739" s="59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59"/>
      <c r="U740" s="59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1</v>
      </c>
      <c r="I741" s="7">
        <v>0</v>
      </c>
      <c r="J741" s="13">
        <f t="shared" si="33"/>
        <v>1</v>
      </c>
      <c r="K741" s="11">
        <v>15781</v>
      </c>
      <c r="L741" s="58" t="s">
        <v>1124</v>
      </c>
      <c r="M741" s="8">
        <f t="shared" si="34"/>
        <v>6.3367340472720359</v>
      </c>
      <c r="N741" s="7" t="str">
        <f t="shared" si="35"/>
        <v>Baixa</v>
      </c>
      <c r="O741" s="56"/>
      <c r="P741" s="56"/>
      <c r="Q741" s="56"/>
      <c r="R741" s="17"/>
      <c r="S741" s="57"/>
      <c r="T741" s="59"/>
      <c r="U741" s="59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0</v>
      </c>
      <c r="I742" s="7">
        <v>1</v>
      </c>
      <c r="J742" s="13">
        <f t="shared" si="33"/>
        <v>1</v>
      </c>
      <c r="K742" s="11">
        <v>26272</v>
      </c>
      <c r="L742" s="58" t="s">
        <v>1125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T742" s="59"/>
      <c r="U742" s="59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0</v>
      </c>
      <c r="G743" s="7">
        <v>0</v>
      </c>
      <c r="H743" s="7">
        <v>0</v>
      </c>
      <c r="I743" s="7">
        <v>1</v>
      </c>
      <c r="J743" s="13">
        <f t="shared" si="33"/>
        <v>1</v>
      </c>
      <c r="K743" s="11">
        <v>30989</v>
      </c>
      <c r="L743" s="58" t="s">
        <v>1125</v>
      </c>
      <c r="M743" s="8">
        <f t="shared" si="34"/>
        <v>3.2269514989189712</v>
      </c>
      <c r="N743" s="7" t="str">
        <f t="shared" si="35"/>
        <v>Baixa</v>
      </c>
      <c r="O743" s="56"/>
      <c r="P743" s="56"/>
      <c r="Q743" s="56"/>
      <c r="R743" s="17"/>
      <c r="S743" s="57"/>
      <c r="T743" s="59"/>
      <c r="U743" s="59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T744" s="59"/>
      <c r="U744" s="59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0</v>
      </c>
      <c r="G745" s="7">
        <v>1</v>
      </c>
      <c r="H745" s="7">
        <v>0</v>
      </c>
      <c r="I745" s="7">
        <v>2</v>
      </c>
      <c r="J745" s="13">
        <f t="shared" si="33"/>
        <v>3</v>
      </c>
      <c r="K745" s="11">
        <v>23385</v>
      </c>
      <c r="L745" s="58" t="s">
        <v>1124</v>
      </c>
      <c r="M745" s="8">
        <f t="shared" si="34"/>
        <v>12.82873636946761</v>
      </c>
      <c r="N745" s="7" t="str">
        <f t="shared" si="35"/>
        <v>Baixa</v>
      </c>
      <c r="O745" s="67"/>
      <c r="P745" s="67"/>
      <c r="Q745" s="67"/>
      <c r="R745" s="17"/>
      <c r="S745" s="57"/>
      <c r="T745" s="59"/>
      <c r="U745" s="59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59"/>
      <c r="U746" s="59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0</v>
      </c>
      <c r="G747" s="7">
        <v>0</v>
      </c>
      <c r="H747" s="7">
        <v>2</v>
      </c>
      <c r="I747" s="7">
        <v>0</v>
      </c>
      <c r="J747" s="13">
        <f t="shared" si="33"/>
        <v>2</v>
      </c>
      <c r="K747" s="11">
        <v>4927</v>
      </c>
      <c r="L747" s="58" t="s">
        <v>1124</v>
      </c>
      <c r="M747" s="8">
        <f t="shared" si="34"/>
        <v>40.592652729855892</v>
      </c>
      <c r="N747" s="7" t="str">
        <f t="shared" si="35"/>
        <v>Baixa</v>
      </c>
      <c r="O747" s="10"/>
      <c r="P747" s="10"/>
      <c r="Q747" s="10"/>
      <c r="R747" s="17"/>
      <c r="S747" s="57"/>
      <c r="T747" s="59"/>
      <c r="U747" s="59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1</v>
      </c>
      <c r="H748" s="7">
        <v>0</v>
      </c>
      <c r="I748" s="7">
        <v>0</v>
      </c>
      <c r="J748" s="13">
        <f t="shared" si="33"/>
        <v>1</v>
      </c>
      <c r="K748" s="11">
        <v>4183</v>
      </c>
      <c r="L748" s="58" t="s">
        <v>1124</v>
      </c>
      <c r="M748" s="8">
        <f t="shared" si="34"/>
        <v>23.90628735357399</v>
      </c>
      <c r="N748" s="7" t="str">
        <f t="shared" si="35"/>
        <v>Baixa</v>
      </c>
      <c r="O748" s="74"/>
      <c r="P748" s="74"/>
      <c r="Q748" s="74"/>
      <c r="R748" s="17"/>
      <c r="S748" s="57"/>
      <c r="T748" s="59"/>
      <c r="U748" s="59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T749" s="59"/>
      <c r="U749" s="59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T750" s="59"/>
      <c r="U750" s="59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59"/>
      <c r="U751" s="59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T752" s="59"/>
      <c r="U752" s="59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T753" s="59"/>
      <c r="U753" s="59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59"/>
      <c r="U754" s="59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0</v>
      </c>
      <c r="G755" s="7">
        <v>1</v>
      </c>
      <c r="H755" s="7">
        <v>1</v>
      </c>
      <c r="I755" s="7">
        <v>1</v>
      </c>
      <c r="J755" s="13">
        <f t="shared" si="33"/>
        <v>3</v>
      </c>
      <c r="K755" s="11">
        <v>4709</v>
      </c>
      <c r="L755" s="58" t="s">
        <v>1124</v>
      </c>
      <c r="M755" s="8">
        <f t="shared" si="34"/>
        <v>63.707793586748778</v>
      </c>
      <c r="N755" s="7" t="str">
        <f t="shared" si="35"/>
        <v>Baixa</v>
      </c>
      <c r="O755" s="66"/>
      <c r="P755" s="66"/>
      <c r="Q755" s="66"/>
      <c r="R755" s="17"/>
      <c r="S755" s="57"/>
      <c r="T755" s="59"/>
      <c r="U755" s="59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T756" s="59"/>
      <c r="U756" s="59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1</v>
      </c>
      <c r="G757" s="7">
        <v>1</v>
      </c>
      <c r="H757" s="7">
        <v>0</v>
      </c>
      <c r="I757" s="7">
        <v>0</v>
      </c>
      <c r="J757" s="13">
        <f t="shared" si="33"/>
        <v>2</v>
      </c>
      <c r="K757" s="11">
        <v>7858</v>
      </c>
      <c r="L757" s="58" t="s">
        <v>1124</v>
      </c>
      <c r="M757" s="8">
        <f t="shared" si="34"/>
        <v>25.451768897938408</v>
      </c>
      <c r="N757" s="7" t="str">
        <f t="shared" si="35"/>
        <v>Baixa</v>
      </c>
      <c r="R757" s="17"/>
      <c r="S757" s="57"/>
      <c r="T757" s="59"/>
      <c r="U757" s="59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T758" s="59"/>
      <c r="U758" s="59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59"/>
      <c r="U759" s="59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59"/>
      <c r="U760" s="59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T761" s="59"/>
      <c r="U761" s="59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59"/>
      <c r="U762" s="59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T763" s="59"/>
      <c r="U763" s="59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1</v>
      </c>
      <c r="G764" s="7">
        <v>0</v>
      </c>
      <c r="H764" s="7">
        <v>0</v>
      </c>
      <c r="I764" s="7">
        <v>0</v>
      </c>
      <c r="J764" s="13">
        <f t="shared" si="33"/>
        <v>1</v>
      </c>
      <c r="K764" s="11">
        <v>6684</v>
      </c>
      <c r="L764" s="58" t="s">
        <v>1124</v>
      </c>
      <c r="M764" s="8">
        <f t="shared" si="34"/>
        <v>14.961101137043686</v>
      </c>
      <c r="N764" s="7" t="str">
        <f t="shared" si="35"/>
        <v>Baixa</v>
      </c>
      <c r="O764" s="56"/>
      <c r="P764" s="56"/>
      <c r="Q764" s="56"/>
      <c r="R764" s="17"/>
      <c r="S764" s="57"/>
      <c r="T764" s="59"/>
      <c r="U764" s="59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0</v>
      </c>
      <c r="G765" s="7">
        <v>1</v>
      </c>
      <c r="H765" s="7">
        <v>4</v>
      </c>
      <c r="I765" s="7">
        <v>2</v>
      </c>
      <c r="J765" s="13">
        <f t="shared" si="33"/>
        <v>7</v>
      </c>
      <c r="K765" s="11">
        <v>70450</v>
      </c>
      <c r="L765" s="58" t="s">
        <v>1126</v>
      </c>
      <c r="M765" s="8">
        <f t="shared" si="34"/>
        <v>9.9361249112845993</v>
      </c>
      <c r="N765" s="7" t="str">
        <f t="shared" si="35"/>
        <v>Baixa</v>
      </c>
      <c r="R765" s="17"/>
      <c r="S765" s="57"/>
      <c r="T765" s="59"/>
      <c r="U765" s="59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T766" s="59"/>
      <c r="U766" s="59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59"/>
      <c r="U767" s="59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59"/>
      <c r="U768" s="59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59"/>
      <c r="U769" s="59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O770" s="63"/>
      <c r="P770" s="63"/>
      <c r="Q770" s="63"/>
      <c r="R770" s="17"/>
      <c r="S770" s="57"/>
      <c r="T770" s="59"/>
      <c r="U770" s="59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59"/>
      <c r="U771" s="59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59"/>
      <c r="U772" s="59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59"/>
      <c r="U773" s="59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T774" s="59"/>
      <c r="U774" s="59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59"/>
      <c r="U775" s="59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59"/>
      <c r="U776" s="59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59"/>
      <c r="U777" s="59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0</v>
      </c>
      <c r="G778" s="7">
        <v>2</v>
      </c>
      <c r="H778" s="7">
        <v>0</v>
      </c>
      <c r="I778" s="7">
        <v>1</v>
      </c>
      <c r="J778" s="13">
        <f t="shared" si="36"/>
        <v>3</v>
      </c>
      <c r="K778" s="11">
        <v>7764</v>
      </c>
      <c r="L778" s="58" t="s">
        <v>1124</v>
      </c>
      <c r="M778" s="8">
        <f t="shared" si="37"/>
        <v>38.639876352395675</v>
      </c>
      <c r="N778" s="7" t="str">
        <f t="shared" si="38"/>
        <v>Baixa</v>
      </c>
      <c r="O778" s="65"/>
      <c r="P778" s="65"/>
      <c r="Q778" s="65"/>
      <c r="R778" s="17"/>
      <c r="S778" s="57"/>
      <c r="T778" s="59"/>
      <c r="U778" s="59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T779" s="59"/>
      <c r="U779" s="59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59"/>
      <c r="U780" s="59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59"/>
      <c r="U781" s="59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59"/>
      <c r="U782" s="59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59"/>
      <c r="U783" s="59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59"/>
      <c r="U784" s="59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59"/>
      <c r="U785" s="59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T786" s="59"/>
      <c r="U786" s="59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59"/>
      <c r="U787" s="59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T788" s="59"/>
      <c r="U788" s="59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T789" s="59"/>
      <c r="U789" s="59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59"/>
      <c r="U790" s="59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T791" s="59"/>
      <c r="U791" s="59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59"/>
      <c r="U792" s="59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1</v>
      </c>
      <c r="G793" s="7">
        <v>1</v>
      </c>
      <c r="H793" s="7">
        <v>2</v>
      </c>
      <c r="I793" s="7">
        <v>0</v>
      </c>
      <c r="J793" s="13">
        <f t="shared" si="36"/>
        <v>4</v>
      </c>
      <c r="K793" s="11">
        <v>20993</v>
      </c>
      <c r="L793" s="58" t="s">
        <v>1124</v>
      </c>
      <c r="M793" s="8">
        <f t="shared" si="37"/>
        <v>19.053970371076073</v>
      </c>
      <c r="N793" s="7" t="str">
        <f t="shared" si="38"/>
        <v>Baixa</v>
      </c>
      <c r="R793" s="17"/>
      <c r="S793" s="57"/>
      <c r="T793" s="59"/>
      <c r="U793" s="59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6</v>
      </c>
      <c r="G794" s="7">
        <v>9</v>
      </c>
      <c r="H794" s="7">
        <v>8</v>
      </c>
      <c r="I794" s="7">
        <v>2</v>
      </c>
      <c r="J794" s="13">
        <f t="shared" si="36"/>
        <v>25</v>
      </c>
      <c r="K794" s="11">
        <v>237286</v>
      </c>
      <c r="L794" s="58" t="s">
        <v>1127</v>
      </c>
      <c r="M794" s="8">
        <f t="shared" si="37"/>
        <v>10.535809107996258</v>
      </c>
      <c r="N794" s="7" t="str">
        <f t="shared" si="38"/>
        <v>Baixa</v>
      </c>
      <c r="O794" s="10"/>
      <c r="P794" s="10"/>
      <c r="Q794" s="10"/>
      <c r="R794" s="17"/>
      <c r="S794" s="57"/>
      <c r="T794" s="59"/>
      <c r="U794" s="59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T795" s="59"/>
      <c r="U795" s="59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T796" s="59"/>
      <c r="U796" s="59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59"/>
      <c r="U797" s="59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T798" s="59"/>
      <c r="U798" s="59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1</v>
      </c>
      <c r="J799" s="13">
        <f t="shared" si="36"/>
        <v>1</v>
      </c>
      <c r="K799" s="11">
        <v>19528</v>
      </c>
      <c r="L799" s="58" t="s">
        <v>1124</v>
      </c>
      <c r="M799" s="8">
        <f t="shared" si="37"/>
        <v>5.1208521097910698</v>
      </c>
      <c r="N799" s="7" t="str">
        <f t="shared" si="38"/>
        <v>Baixa</v>
      </c>
      <c r="R799" s="17"/>
      <c r="S799" s="57"/>
      <c r="T799" s="59"/>
      <c r="U799" s="59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T800" s="59"/>
      <c r="U800" s="59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59"/>
      <c r="U801" s="59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59"/>
      <c r="U802" s="59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59"/>
      <c r="U803" s="59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0</v>
      </c>
      <c r="G804" s="7">
        <v>2</v>
      </c>
      <c r="H804" s="7">
        <v>2</v>
      </c>
      <c r="I804" s="7">
        <v>0</v>
      </c>
      <c r="J804" s="13">
        <f t="shared" si="36"/>
        <v>4</v>
      </c>
      <c r="K804" s="11">
        <v>3119</v>
      </c>
      <c r="L804" s="58" t="s">
        <v>1124</v>
      </c>
      <c r="M804" s="8">
        <f t="shared" si="37"/>
        <v>128.24623276691247</v>
      </c>
      <c r="N804" s="7" t="str">
        <f t="shared" si="38"/>
        <v>Média</v>
      </c>
      <c r="O804" s="10"/>
      <c r="P804" s="10"/>
      <c r="Q804" s="10"/>
      <c r="R804" s="17"/>
      <c r="S804" s="57"/>
      <c r="T804" s="59"/>
      <c r="U804" s="59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59"/>
      <c r="U805" s="59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59"/>
      <c r="U806" s="59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T807" s="59"/>
      <c r="U807" s="59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T808" s="59"/>
      <c r="U808" s="59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T809" s="59"/>
      <c r="U809" s="59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2</v>
      </c>
      <c r="G810" s="7">
        <v>7</v>
      </c>
      <c r="H810" s="7">
        <v>3</v>
      </c>
      <c r="I810" s="7">
        <v>0</v>
      </c>
      <c r="J810" s="13">
        <f t="shared" si="36"/>
        <v>12</v>
      </c>
      <c r="K810" s="11">
        <v>140235</v>
      </c>
      <c r="L810" s="58" t="s">
        <v>1127</v>
      </c>
      <c r="M810" s="8">
        <f t="shared" si="37"/>
        <v>8.5570649267301331</v>
      </c>
      <c r="N810" s="7" t="str">
        <f t="shared" si="38"/>
        <v>Baixa</v>
      </c>
      <c r="O810" s="56"/>
      <c r="P810" s="56"/>
      <c r="Q810" s="56"/>
      <c r="R810" s="17"/>
      <c r="S810" s="57"/>
      <c r="T810" s="59"/>
      <c r="U810" s="59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0</v>
      </c>
      <c r="G811" s="7">
        <v>2</v>
      </c>
      <c r="H811" s="7">
        <v>1</v>
      </c>
      <c r="I811" s="7">
        <v>1</v>
      </c>
      <c r="J811" s="13">
        <f t="shared" si="36"/>
        <v>4</v>
      </c>
      <c r="K811" s="11">
        <v>89090</v>
      </c>
      <c r="L811" s="58" t="s">
        <v>1126</v>
      </c>
      <c r="M811" s="8">
        <f t="shared" si="37"/>
        <v>4.4898417330789089</v>
      </c>
      <c r="N811" s="7" t="str">
        <f t="shared" si="38"/>
        <v>Baixa</v>
      </c>
      <c r="R811" s="17"/>
      <c r="S811" s="57"/>
      <c r="T811" s="59"/>
      <c r="U811" s="59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1</v>
      </c>
      <c r="I812" s="7">
        <v>0</v>
      </c>
      <c r="J812" s="13">
        <f t="shared" si="36"/>
        <v>1</v>
      </c>
      <c r="K812" s="11">
        <v>7886</v>
      </c>
      <c r="L812" s="58" t="s">
        <v>1124</v>
      </c>
      <c r="M812" s="8">
        <f t="shared" si="37"/>
        <v>12.6806999746386</v>
      </c>
      <c r="N812" s="7" t="str">
        <f t="shared" si="38"/>
        <v>Baixa</v>
      </c>
      <c r="O812" s="56"/>
      <c r="P812" s="56"/>
      <c r="Q812" s="56"/>
      <c r="R812" s="17"/>
      <c r="S812" s="57"/>
      <c r="T812" s="59"/>
      <c r="U812" s="59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T813" s="59"/>
      <c r="U813" s="59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3</v>
      </c>
      <c r="G814" s="7">
        <v>2</v>
      </c>
      <c r="H814" s="7">
        <v>1</v>
      </c>
      <c r="I814" s="7">
        <v>0</v>
      </c>
      <c r="J814" s="13">
        <f t="shared" si="36"/>
        <v>6</v>
      </c>
      <c r="K814" s="11">
        <v>16602</v>
      </c>
      <c r="L814" s="58" t="s">
        <v>1124</v>
      </c>
      <c r="M814" s="8">
        <f t="shared" si="37"/>
        <v>36.140224069389234</v>
      </c>
      <c r="N814" s="7" t="str">
        <f t="shared" si="38"/>
        <v>Baixa</v>
      </c>
      <c r="O814" s="45"/>
      <c r="P814" s="45"/>
      <c r="Q814" s="45"/>
      <c r="R814" s="17"/>
      <c r="S814" s="57"/>
      <c r="T814" s="59"/>
      <c r="U814" s="59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T815" s="59"/>
      <c r="U815" s="59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T816" s="59"/>
      <c r="U816" s="59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59"/>
      <c r="U817" s="59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1</v>
      </c>
      <c r="J818" s="13">
        <f t="shared" si="36"/>
        <v>1</v>
      </c>
      <c r="K818" s="11">
        <v>78913</v>
      </c>
      <c r="L818" s="58" t="s">
        <v>1126</v>
      </c>
      <c r="M818" s="8">
        <f t="shared" si="37"/>
        <v>1.2672183290459114</v>
      </c>
      <c r="N818" s="7" t="str">
        <f t="shared" si="38"/>
        <v>Baixa</v>
      </c>
      <c r="R818" s="17"/>
      <c r="S818" s="57"/>
      <c r="T818" s="59"/>
      <c r="U818" s="59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0</v>
      </c>
      <c r="G819" s="7">
        <v>1</v>
      </c>
      <c r="H819" s="7">
        <v>0</v>
      </c>
      <c r="I819" s="7">
        <v>3</v>
      </c>
      <c r="J819" s="13">
        <f t="shared" si="36"/>
        <v>4</v>
      </c>
      <c r="K819" s="11">
        <v>31984</v>
      </c>
      <c r="L819" s="58" t="s">
        <v>1125</v>
      </c>
      <c r="M819" s="8">
        <f t="shared" si="37"/>
        <v>12.50625312656328</v>
      </c>
      <c r="N819" s="7" t="str">
        <f t="shared" si="38"/>
        <v>Baixa</v>
      </c>
      <c r="O819" s="67"/>
      <c r="P819" s="67"/>
      <c r="Q819" s="67"/>
      <c r="R819" s="17"/>
      <c r="S819" s="57"/>
      <c r="T819" s="59"/>
      <c r="U819" s="59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1</v>
      </c>
      <c r="G820" s="7">
        <v>1</v>
      </c>
      <c r="H820" s="7">
        <v>0</v>
      </c>
      <c r="I820" s="7">
        <v>0</v>
      </c>
      <c r="J820" s="13">
        <f t="shared" si="36"/>
        <v>2</v>
      </c>
      <c r="K820" s="11">
        <v>56546</v>
      </c>
      <c r="L820" s="58" t="s">
        <v>1125</v>
      </c>
      <c r="M820" s="8">
        <f t="shared" si="37"/>
        <v>3.5369433735365896</v>
      </c>
      <c r="N820" s="7" t="str">
        <f t="shared" si="38"/>
        <v>Baixa</v>
      </c>
      <c r="O820" s="56"/>
      <c r="P820" s="56"/>
      <c r="Q820" s="56"/>
      <c r="R820" s="17"/>
      <c r="S820" s="57"/>
      <c r="T820" s="59"/>
      <c r="U820" s="59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O821" s="67"/>
      <c r="P821" s="67"/>
      <c r="Q821" s="67"/>
      <c r="R821" s="17"/>
      <c r="S821" s="57"/>
      <c r="T821" s="59"/>
      <c r="U821" s="59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59"/>
      <c r="U822" s="59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2</v>
      </c>
      <c r="G823" s="7">
        <v>1</v>
      </c>
      <c r="H823" s="7">
        <v>1</v>
      </c>
      <c r="I823" s="7">
        <v>1</v>
      </c>
      <c r="J823" s="13">
        <f t="shared" si="36"/>
        <v>5</v>
      </c>
      <c r="K823" s="11">
        <v>19797</v>
      </c>
      <c r="L823" s="58" t="s">
        <v>1124</v>
      </c>
      <c r="M823" s="8">
        <f t="shared" si="37"/>
        <v>25.256351972521088</v>
      </c>
      <c r="N823" s="7" t="str">
        <f t="shared" si="38"/>
        <v>Baixa</v>
      </c>
      <c r="O823" s="67"/>
      <c r="P823" s="67"/>
      <c r="Q823" s="67"/>
      <c r="R823" s="17"/>
      <c r="S823" s="57"/>
      <c r="T823" s="59"/>
      <c r="U823" s="59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1</v>
      </c>
      <c r="H824" s="7">
        <v>0</v>
      </c>
      <c r="I824" s="7">
        <v>0</v>
      </c>
      <c r="J824" s="13">
        <f t="shared" si="36"/>
        <v>1</v>
      </c>
      <c r="K824" s="11">
        <v>5008</v>
      </c>
      <c r="L824" s="58" t="s">
        <v>1124</v>
      </c>
      <c r="M824" s="8">
        <f t="shared" si="37"/>
        <v>19.968051118210862</v>
      </c>
      <c r="N824" s="7" t="str">
        <f t="shared" si="38"/>
        <v>Baixa</v>
      </c>
      <c r="O824" s="45"/>
      <c r="P824" s="45"/>
      <c r="Q824" s="45"/>
      <c r="R824" s="17"/>
      <c r="S824" s="57"/>
      <c r="T824" s="59"/>
      <c r="U824" s="59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3</v>
      </c>
      <c r="G825" s="7">
        <v>7</v>
      </c>
      <c r="H825" s="7">
        <v>4</v>
      </c>
      <c r="I825" s="7">
        <v>4</v>
      </c>
      <c r="J825" s="13">
        <f t="shared" si="36"/>
        <v>18</v>
      </c>
      <c r="K825" s="11">
        <v>114265</v>
      </c>
      <c r="L825" s="58" t="s">
        <v>1127</v>
      </c>
      <c r="M825" s="8">
        <f t="shared" si="37"/>
        <v>15.752855205005908</v>
      </c>
      <c r="N825" s="7" t="str">
        <f t="shared" si="38"/>
        <v>Baixa</v>
      </c>
      <c r="O825" s="56"/>
      <c r="P825" s="56"/>
      <c r="Q825" s="56"/>
      <c r="R825" s="17"/>
      <c r="S825" s="57"/>
      <c r="T825" s="59"/>
      <c r="U825" s="59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59"/>
      <c r="U826" s="59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T827" s="59"/>
      <c r="U827" s="59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0</v>
      </c>
      <c r="G828" s="7">
        <v>0</v>
      </c>
      <c r="H828" s="7">
        <v>1</v>
      </c>
      <c r="I828" s="7">
        <v>1</v>
      </c>
      <c r="J828" s="13">
        <f t="shared" si="36"/>
        <v>2</v>
      </c>
      <c r="K828" s="11">
        <v>330361</v>
      </c>
      <c r="L828" s="58" t="s">
        <v>1127</v>
      </c>
      <c r="M828" s="8">
        <f t="shared" si="37"/>
        <v>0.60539833697076839</v>
      </c>
      <c r="N828" s="7" t="str">
        <f t="shared" si="38"/>
        <v>Baixa</v>
      </c>
      <c r="O828" s="63"/>
      <c r="P828" s="63"/>
      <c r="Q828" s="63"/>
      <c r="R828" s="17"/>
      <c r="S828" s="57"/>
      <c r="T828" s="59"/>
      <c r="U828" s="59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25</v>
      </c>
      <c r="G829" s="7">
        <v>15</v>
      </c>
      <c r="H829" s="7">
        <v>27</v>
      </c>
      <c r="I829" s="7">
        <v>13</v>
      </c>
      <c r="J829" s="13">
        <f t="shared" si="36"/>
        <v>80</v>
      </c>
      <c r="K829" s="11">
        <v>683247</v>
      </c>
      <c r="L829" s="58" t="s">
        <v>1128</v>
      </c>
      <c r="M829" s="8">
        <f t="shared" si="37"/>
        <v>11.708796379640161</v>
      </c>
      <c r="N829" s="7" t="str">
        <f t="shared" si="38"/>
        <v>Baixa</v>
      </c>
      <c r="R829" s="17"/>
      <c r="S829" s="57"/>
      <c r="T829" s="59"/>
      <c r="U829" s="59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T830" s="59"/>
      <c r="U830" s="59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5</v>
      </c>
      <c r="G831" s="7">
        <v>6</v>
      </c>
      <c r="H831" s="7">
        <v>5</v>
      </c>
      <c r="I831" s="7">
        <v>5</v>
      </c>
      <c r="J831" s="13">
        <f t="shared" si="36"/>
        <v>21</v>
      </c>
      <c r="K831" s="11">
        <v>83808</v>
      </c>
      <c r="L831" s="58" t="s">
        <v>1126</v>
      </c>
      <c r="M831" s="8">
        <f t="shared" si="37"/>
        <v>25.057273768613971</v>
      </c>
      <c r="N831" s="7" t="str">
        <f t="shared" si="38"/>
        <v>Baixa</v>
      </c>
      <c r="O831" s="10"/>
      <c r="P831" s="10"/>
      <c r="Q831" s="10"/>
      <c r="R831" s="17"/>
      <c r="S831" s="57"/>
      <c r="T831" s="59"/>
      <c r="U831" s="59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1</v>
      </c>
      <c r="G832" s="7">
        <v>0</v>
      </c>
      <c r="H832" s="7">
        <v>0</v>
      </c>
      <c r="I832" s="7">
        <v>0</v>
      </c>
      <c r="J832" s="13">
        <f t="shared" si="36"/>
        <v>1</v>
      </c>
      <c r="K832" s="11">
        <v>4325</v>
      </c>
      <c r="L832" s="58" t="s">
        <v>1124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59"/>
      <c r="U832" s="59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T833" s="59"/>
      <c r="U833" s="59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59"/>
      <c r="U834" s="59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T835" s="59"/>
      <c r="U835" s="59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T836" s="59"/>
      <c r="U836" s="59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59"/>
      <c r="U837" s="59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59"/>
      <c r="U838" s="59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1</v>
      </c>
      <c r="G839" s="7">
        <v>0</v>
      </c>
      <c r="H839" s="7">
        <v>0</v>
      </c>
      <c r="I839" s="7">
        <v>1</v>
      </c>
      <c r="J839" s="13">
        <f t="shared" si="39"/>
        <v>2</v>
      </c>
      <c r="K839" s="11">
        <v>134477</v>
      </c>
      <c r="L839" s="58" t="s">
        <v>1127</v>
      </c>
      <c r="M839" s="8">
        <f t="shared" si="40"/>
        <v>1.487243171694788</v>
      </c>
      <c r="N839" s="7" t="str">
        <f t="shared" si="41"/>
        <v>Baixa</v>
      </c>
      <c r="O839" s="56"/>
      <c r="P839" s="56"/>
      <c r="Q839" s="56"/>
      <c r="R839" s="17"/>
      <c r="S839" s="57"/>
      <c r="T839" s="59"/>
      <c r="U839" s="59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T840" s="59"/>
      <c r="U840" s="59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2</v>
      </c>
      <c r="G841" s="7">
        <v>1</v>
      </c>
      <c r="H841" s="7">
        <v>3</v>
      </c>
      <c r="I841" s="7">
        <v>5</v>
      </c>
      <c r="J841" s="13">
        <f t="shared" si="39"/>
        <v>11</v>
      </c>
      <c r="K841" s="11">
        <v>39173</v>
      </c>
      <c r="L841" s="58" t="s">
        <v>1125</v>
      </c>
      <c r="M841" s="8">
        <f t="shared" si="40"/>
        <v>28.080565695759837</v>
      </c>
      <c r="N841" s="7" t="str">
        <f t="shared" si="41"/>
        <v>Baixa</v>
      </c>
      <c r="O841" s="56"/>
      <c r="P841" s="56"/>
      <c r="Q841" s="56"/>
      <c r="R841" s="17"/>
      <c r="S841" s="57"/>
      <c r="T841" s="59"/>
      <c r="U841" s="59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0</v>
      </c>
      <c r="G842" s="7">
        <v>2</v>
      </c>
      <c r="H842" s="7">
        <v>0</v>
      </c>
      <c r="I842" s="7">
        <v>0</v>
      </c>
      <c r="J842" s="13">
        <f t="shared" si="39"/>
        <v>2</v>
      </c>
      <c r="K842" s="11">
        <v>19335</v>
      </c>
      <c r="L842" s="58" t="s">
        <v>1124</v>
      </c>
      <c r="M842" s="8">
        <f t="shared" si="40"/>
        <v>10.343935867597621</v>
      </c>
      <c r="N842" s="7" t="str">
        <f t="shared" si="41"/>
        <v>Baixa</v>
      </c>
      <c r="R842" s="17"/>
      <c r="S842" s="57"/>
      <c r="T842" s="59"/>
      <c r="U842" s="59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T843" s="59"/>
      <c r="U843" s="59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59"/>
      <c r="U844" s="59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T845" s="59"/>
      <c r="U845" s="59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T846" s="59"/>
      <c r="U846" s="59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59"/>
      <c r="U847" s="59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3</v>
      </c>
      <c r="G848" s="7">
        <v>0</v>
      </c>
      <c r="H848" s="7">
        <v>0</v>
      </c>
      <c r="I848" s="7">
        <v>1</v>
      </c>
      <c r="J848" s="13">
        <f t="shared" si="39"/>
        <v>4</v>
      </c>
      <c r="K848" s="11">
        <v>125376</v>
      </c>
      <c r="L848" s="58" t="s">
        <v>1127</v>
      </c>
      <c r="M848" s="8">
        <f t="shared" si="40"/>
        <v>3.1904032669729454</v>
      </c>
      <c r="N848" s="7" t="str">
        <f t="shared" si="41"/>
        <v>Baixa</v>
      </c>
      <c r="O848" s="10"/>
      <c r="P848" s="10"/>
      <c r="Q848" s="10"/>
      <c r="R848" s="17"/>
      <c r="S848" s="57"/>
      <c r="T848" s="59"/>
      <c r="U848" s="59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1</v>
      </c>
      <c r="G849" s="7">
        <v>0</v>
      </c>
      <c r="H849" s="7">
        <v>0</v>
      </c>
      <c r="I849" s="7">
        <v>0</v>
      </c>
      <c r="J849" s="13">
        <f t="shared" si="39"/>
        <v>1</v>
      </c>
      <c r="K849" s="11">
        <v>78286</v>
      </c>
      <c r="L849" s="58" t="s">
        <v>1126</v>
      </c>
      <c r="M849" s="8">
        <f t="shared" si="40"/>
        <v>1.277367600848172</v>
      </c>
      <c r="N849" s="7" t="str">
        <f t="shared" si="41"/>
        <v>Baixa</v>
      </c>
      <c r="O849" s="56"/>
      <c r="P849" s="56"/>
      <c r="Q849" s="56"/>
      <c r="R849" s="17"/>
      <c r="S849" s="57"/>
      <c r="T849" s="59"/>
      <c r="U849" s="59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T850" s="59"/>
      <c r="U850" s="59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59"/>
      <c r="U851" s="59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59"/>
      <c r="U852" s="59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1</v>
      </c>
      <c r="I853" s="7">
        <v>0</v>
      </c>
      <c r="J853" s="13">
        <f t="shared" si="39"/>
        <v>1</v>
      </c>
      <c r="K853" s="11">
        <v>10537</v>
      </c>
      <c r="L853" s="58" t="s">
        <v>1124</v>
      </c>
      <c r="M853" s="8">
        <f t="shared" si="40"/>
        <v>9.4903672772136289</v>
      </c>
      <c r="N853" s="7" t="str">
        <f t="shared" si="41"/>
        <v>Baixa</v>
      </c>
      <c r="O853" s="56"/>
      <c r="P853" s="56"/>
      <c r="Q853" s="56" t="s">
        <v>0</v>
      </c>
      <c r="R853" s="17"/>
      <c r="S853" s="57"/>
      <c r="T853" s="59"/>
      <c r="U853" s="59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0</v>
      </c>
      <c r="G854" s="7">
        <v>1</v>
      </c>
      <c r="H854" s="7">
        <v>0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O854" s="56"/>
      <c r="P854" s="56"/>
      <c r="Q854" s="56"/>
      <c r="R854" s="17"/>
      <c r="S854" s="57"/>
      <c r="T854" s="59"/>
      <c r="U854" s="59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10</v>
      </c>
      <c r="G855" s="7">
        <v>8</v>
      </c>
      <c r="H855" s="7">
        <v>12</v>
      </c>
      <c r="I855" s="7">
        <v>5</v>
      </c>
      <c r="J855" s="13">
        <f t="shared" si="39"/>
        <v>35</v>
      </c>
      <c r="K855" s="11">
        <v>42149</v>
      </c>
      <c r="L855" s="58" t="s">
        <v>1125</v>
      </c>
      <c r="M855" s="8">
        <f t="shared" si="40"/>
        <v>83.038743505183987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59"/>
      <c r="U855" s="59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1</v>
      </c>
      <c r="I856" s="7">
        <v>0</v>
      </c>
      <c r="J856" s="13">
        <f t="shared" si="39"/>
        <v>1</v>
      </c>
      <c r="K856" s="11">
        <v>5243</v>
      </c>
      <c r="L856" s="58" t="s">
        <v>1124</v>
      </c>
      <c r="M856" s="8">
        <f t="shared" si="40"/>
        <v>19.073049780659929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59"/>
      <c r="U856" s="59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59"/>
      <c r="U857" s="59"/>
      <c r="V857" s="17"/>
      <c r="W857" s="17"/>
      <c r="X857" s="74"/>
    </row>
    <row r="858" spans="1:24" x14ac:dyDescent="0.25">
      <c r="E858" s="5"/>
      <c r="F858" s="12">
        <f>SUM(F5:F857)</f>
        <v>401</v>
      </c>
      <c r="G858" s="12">
        <f>SUM(G5:G857)</f>
        <v>349</v>
      </c>
      <c r="H858" s="12">
        <f>SUM(H5:H857)</f>
        <v>370</v>
      </c>
      <c r="I858" s="12">
        <f>SUM(I5:I857)</f>
        <v>238</v>
      </c>
      <c r="J858" s="62">
        <f>SUM(J5:J857)</f>
        <v>1358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I5" sqref="I5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5" t="s">
        <v>1107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2" ht="19.5" thickBot="1" x14ac:dyDescent="0.3">
      <c r="A3" s="76" t="str">
        <f>Dengue!A3</f>
        <v>Sinan 21/10/2019</v>
      </c>
      <c r="B3" s="76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38</v>
      </c>
      <c r="G4" s="50">
        <f>Dengue!G4</f>
        <v>39</v>
      </c>
      <c r="H4" s="50">
        <f>Dengue!H4</f>
        <v>40</v>
      </c>
      <c r="I4" s="50">
        <f>Dengue!I4</f>
        <v>41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33</v>
      </c>
      <c r="Q8" s="71">
        <f>P8/P$10*100</f>
        <v>3.8686987104337636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820</v>
      </c>
      <c r="Q9" s="71">
        <f>P9/P$10*100</f>
        <v>96.131301289566238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1</v>
      </c>
      <c r="I41" s="7">
        <v>0</v>
      </c>
      <c r="J41" s="13">
        <f t="shared" si="0"/>
        <v>1</v>
      </c>
      <c r="K41" s="11">
        <v>36705</v>
      </c>
      <c r="L41" s="58" t="s">
        <v>1125</v>
      </c>
      <c r="M41" s="8">
        <f t="shared" si="1"/>
        <v>2.7244244653316985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1</v>
      </c>
      <c r="G70" s="7">
        <v>2</v>
      </c>
      <c r="H70" s="7">
        <v>0</v>
      </c>
      <c r="I70" s="7">
        <v>0</v>
      </c>
      <c r="J70" s="13">
        <f t="shared" si="3"/>
        <v>3</v>
      </c>
      <c r="K70" s="11">
        <v>2501576</v>
      </c>
      <c r="L70" s="58" t="s">
        <v>1128</v>
      </c>
      <c r="M70" s="8">
        <f t="shared" si="4"/>
        <v>0.11992439965845532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1</v>
      </c>
      <c r="I170" s="7">
        <v>0</v>
      </c>
      <c r="J170" s="13">
        <f t="shared" si="6"/>
        <v>1</v>
      </c>
      <c r="K170" s="11">
        <v>74691</v>
      </c>
      <c r="L170" s="58" t="s">
        <v>1126</v>
      </c>
      <c r="M170" s="8">
        <f t="shared" si="7"/>
        <v>1.3388493928318004</v>
      </c>
      <c r="N170" s="7" t="str">
        <f t="shared" si="8"/>
        <v>Baixa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1</v>
      </c>
      <c r="I206" s="7">
        <v>0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1</v>
      </c>
      <c r="H207" s="7">
        <v>0</v>
      </c>
      <c r="I207" s="7">
        <v>0</v>
      </c>
      <c r="J207" s="13">
        <f t="shared" si="9"/>
        <v>1</v>
      </c>
      <c r="K207" s="11">
        <v>127539</v>
      </c>
      <c r="L207" s="58" t="s">
        <v>1127</v>
      </c>
      <c r="M207" s="8">
        <f t="shared" si="10"/>
        <v>0.78407389112349957</v>
      </c>
      <c r="N207" s="7" t="str">
        <f t="shared" si="11"/>
        <v>Baixa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1</v>
      </c>
      <c r="H208" s="7">
        <v>0</v>
      </c>
      <c r="I208" s="7">
        <v>0</v>
      </c>
      <c r="J208" s="13">
        <f t="shared" si="9"/>
        <v>1</v>
      </c>
      <c r="K208" s="11">
        <v>22892</v>
      </c>
      <c r="L208" s="58" t="s">
        <v>1124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4</v>
      </c>
      <c r="G218" s="7">
        <v>1</v>
      </c>
      <c r="H218" s="7">
        <v>2</v>
      </c>
      <c r="I218" s="7">
        <v>0</v>
      </c>
      <c r="J218" s="13">
        <f t="shared" si="9"/>
        <v>7</v>
      </c>
      <c r="K218" s="11">
        <v>109405</v>
      </c>
      <c r="L218" s="58" t="s">
        <v>1127</v>
      </c>
      <c r="M218" s="8">
        <f t="shared" si="10"/>
        <v>6.398245052785521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1</v>
      </c>
      <c r="G273" s="7">
        <v>0</v>
      </c>
      <c r="H273" s="7">
        <v>0</v>
      </c>
      <c r="I273" s="7">
        <v>0</v>
      </c>
      <c r="J273" s="13">
        <f t="shared" si="12"/>
        <v>1</v>
      </c>
      <c r="K273" s="11">
        <v>15214</v>
      </c>
      <c r="L273" s="58" t="s">
        <v>1124</v>
      </c>
      <c r="M273" s="8">
        <f t="shared" si="13"/>
        <v>6.5728933876692519</v>
      </c>
      <c r="N273" s="7" t="str">
        <f t="shared" si="14"/>
        <v>Baixa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1</v>
      </c>
      <c r="H290" s="7">
        <v>0</v>
      </c>
      <c r="I290" s="7">
        <v>0</v>
      </c>
      <c r="J290" s="13">
        <f t="shared" si="12"/>
        <v>1</v>
      </c>
      <c r="K290" s="11">
        <v>15235</v>
      </c>
      <c r="L290" s="58" t="s">
        <v>1124</v>
      </c>
      <c r="M290" s="8">
        <f t="shared" si="13"/>
        <v>6.5638332786347222</v>
      </c>
      <c r="N290" s="7" t="str">
        <f t="shared" si="14"/>
        <v>Baixa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1</v>
      </c>
      <c r="G319" s="7">
        <v>0</v>
      </c>
      <c r="H319" s="7">
        <v>1</v>
      </c>
      <c r="I319" s="7">
        <v>0</v>
      </c>
      <c r="J319" s="13">
        <f t="shared" si="12"/>
        <v>2</v>
      </c>
      <c r="K319" s="11">
        <v>278685</v>
      </c>
      <c r="L319" s="58" t="s">
        <v>1127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1</v>
      </c>
      <c r="I322" s="7">
        <v>0</v>
      </c>
      <c r="J322" s="13">
        <f t="shared" si="12"/>
        <v>1</v>
      </c>
      <c r="K322" s="11">
        <v>34057</v>
      </c>
      <c r="L322" s="58" t="s">
        <v>1125</v>
      </c>
      <c r="M322" s="8">
        <f t="shared" si="13"/>
        <v>2.9362539272396275</v>
      </c>
      <c r="N322" s="7" t="str">
        <f t="shared" si="14"/>
        <v>Baixa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1</v>
      </c>
      <c r="J358" s="13">
        <f t="shared" si="15"/>
        <v>1</v>
      </c>
      <c r="K358" s="11">
        <v>7467</v>
      </c>
      <c r="L358" s="58" t="s">
        <v>1124</v>
      </c>
      <c r="M358" s="8">
        <f t="shared" si="16"/>
        <v>13.392259274139549</v>
      </c>
      <c r="N358" s="7" t="str">
        <f t="shared" si="17"/>
        <v>Baixa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2</v>
      </c>
      <c r="G359" s="7">
        <v>0</v>
      </c>
      <c r="H359" s="7">
        <v>0</v>
      </c>
      <c r="I359" s="7">
        <v>0</v>
      </c>
      <c r="J359" s="13">
        <f t="shared" si="15"/>
        <v>2</v>
      </c>
      <c r="K359" s="11">
        <v>18438</v>
      </c>
      <c r="L359" s="58" t="s">
        <v>1124</v>
      </c>
      <c r="M359" s="8">
        <f t="shared" si="16"/>
        <v>10.847163466753445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4</v>
      </c>
      <c r="G361" s="7">
        <v>2</v>
      </c>
      <c r="H361" s="7">
        <v>2</v>
      </c>
      <c r="I361" s="7">
        <v>1</v>
      </c>
      <c r="J361" s="13">
        <f t="shared" si="15"/>
        <v>9</v>
      </c>
      <c r="K361" s="11">
        <v>261344</v>
      </c>
      <c r="L361" s="58" t="s">
        <v>1127</v>
      </c>
      <c r="M361" s="8">
        <f t="shared" si="16"/>
        <v>3.4437369903269253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1</v>
      </c>
      <c r="I375" s="7">
        <v>0</v>
      </c>
      <c r="J375" s="13">
        <f t="shared" si="15"/>
        <v>1</v>
      </c>
      <c r="K375" s="11">
        <v>23212</v>
      </c>
      <c r="L375" s="58" t="s">
        <v>1124</v>
      </c>
      <c r="M375" s="8">
        <f t="shared" si="16"/>
        <v>4.3081164914699288</v>
      </c>
      <c r="N375" s="7" t="str">
        <f t="shared" si="17"/>
        <v>Baixa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1</v>
      </c>
      <c r="I389" s="7">
        <v>0</v>
      </c>
      <c r="J389" s="13">
        <f t="shared" ref="J389:J452" si="18">F389+G389+H389+I389</f>
        <v>1</v>
      </c>
      <c r="K389" s="11">
        <v>14956</v>
      </c>
      <c r="L389" s="58" t="s">
        <v>1124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2</v>
      </c>
      <c r="I399" s="7">
        <v>0</v>
      </c>
      <c r="J399" s="13">
        <f t="shared" si="18"/>
        <v>2</v>
      </c>
      <c r="K399" s="11">
        <v>3124</v>
      </c>
      <c r="L399" s="58" t="s">
        <v>1124</v>
      </c>
      <c r="M399" s="8">
        <f t="shared" si="19"/>
        <v>64.020486555697815</v>
      </c>
      <c r="N399" s="7" t="str">
        <f t="shared" si="20"/>
        <v>Baixa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1</v>
      </c>
      <c r="I401" s="7">
        <v>0</v>
      </c>
      <c r="J401" s="13">
        <f t="shared" si="18"/>
        <v>1</v>
      </c>
      <c r="K401" s="11">
        <v>5378</v>
      </c>
      <c r="L401" s="58" t="s">
        <v>1124</v>
      </c>
      <c r="M401" s="8">
        <f t="shared" si="19"/>
        <v>18.594272963927111</v>
      </c>
      <c r="N401" s="7" t="str">
        <f t="shared" si="20"/>
        <v>Baixa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1</v>
      </c>
      <c r="J402" s="13">
        <f t="shared" si="18"/>
        <v>1</v>
      </c>
      <c r="K402" s="11">
        <v>71265</v>
      </c>
      <c r="L402" s="58" t="s">
        <v>1126</v>
      </c>
      <c r="M402" s="8">
        <f t="shared" si="19"/>
        <v>1.4032133585911739</v>
      </c>
      <c r="N402" s="7" t="str">
        <f t="shared" si="20"/>
        <v>Baixa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1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1128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1</v>
      </c>
      <c r="G505" s="7">
        <v>0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1128</v>
      </c>
      <c r="M505" s="8">
        <f t="shared" si="22"/>
        <v>0.24703313208367508</v>
      </c>
      <c r="N505" s="7" t="str">
        <f t="shared" si="23"/>
        <v>Baixa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1</v>
      </c>
      <c r="I552" s="7">
        <v>0</v>
      </c>
      <c r="J552" s="13">
        <f t="shared" si="24"/>
        <v>1</v>
      </c>
      <c r="K552" s="11">
        <v>6621</v>
      </c>
      <c r="L552" s="58" t="s">
        <v>1124</v>
      </c>
      <c r="M552" s="8">
        <f t="shared" si="25"/>
        <v>15.103458692040478</v>
      </c>
      <c r="N552" s="7" t="str">
        <f t="shared" si="26"/>
        <v>Baixa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1</v>
      </c>
      <c r="I564" s="7">
        <v>0</v>
      </c>
      <c r="J564" s="13">
        <f t="shared" si="24"/>
        <v>1</v>
      </c>
      <c r="K564" s="11">
        <v>113998</v>
      </c>
      <c r="L564" s="58" t="s">
        <v>1127</v>
      </c>
      <c r="M564" s="8">
        <f t="shared" si="25"/>
        <v>0.87720837207670299</v>
      </c>
      <c r="N564" s="7" t="str">
        <f t="shared" si="26"/>
        <v>Baixa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1</v>
      </c>
      <c r="G566" s="7">
        <v>1</v>
      </c>
      <c r="H566" s="7">
        <v>0</v>
      </c>
      <c r="I566" s="7">
        <v>0</v>
      </c>
      <c r="J566" s="13">
        <f t="shared" si="24"/>
        <v>2</v>
      </c>
      <c r="K566" s="11">
        <v>150833</v>
      </c>
      <c r="L566" s="58" t="s">
        <v>1127</v>
      </c>
      <c r="M566" s="8">
        <f t="shared" si="25"/>
        <v>1.3259697811486875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2</v>
      </c>
      <c r="G604" s="7">
        <v>5</v>
      </c>
      <c r="H604" s="7">
        <v>0</v>
      </c>
      <c r="I604" s="7">
        <v>0</v>
      </c>
      <c r="J604" s="13">
        <f t="shared" si="27"/>
        <v>7</v>
      </c>
      <c r="K604" s="11">
        <v>56208</v>
      </c>
      <c r="L604" s="58" t="s">
        <v>1125</v>
      </c>
      <c r="M604" s="8">
        <f t="shared" si="28"/>
        <v>12.453743239396529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2</v>
      </c>
      <c r="G634" s="7">
        <v>2</v>
      </c>
      <c r="H634" s="7">
        <v>0</v>
      </c>
      <c r="I634" s="7">
        <v>1</v>
      </c>
      <c r="J634" s="13">
        <f t="shared" si="27"/>
        <v>5</v>
      </c>
      <c r="K634" s="11">
        <v>10514</v>
      </c>
      <c r="L634" s="58" t="s">
        <v>1124</v>
      </c>
      <c r="M634" s="8">
        <f t="shared" si="28"/>
        <v>47.555640098915731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1</v>
      </c>
      <c r="G641" s="7">
        <v>0</v>
      </c>
      <c r="H641" s="7">
        <v>0</v>
      </c>
      <c r="I641" s="7">
        <v>0</v>
      </c>
      <c r="J641" s="13">
        <f t="shared" si="27"/>
        <v>1</v>
      </c>
      <c r="K641" s="11">
        <v>331045</v>
      </c>
      <c r="L641" s="58" t="s">
        <v>1127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1</v>
      </c>
      <c r="H679" s="7">
        <v>0</v>
      </c>
      <c r="I679" s="7">
        <v>0</v>
      </c>
      <c r="J679" s="13">
        <f t="shared" si="30"/>
        <v>1</v>
      </c>
      <c r="K679" s="11">
        <v>218147</v>
      </c>
      <c r="L679" s="58" t="s">
        <v>1127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1</v>
      </c>
      <c r="H814" s="7">
        <v>0</v>
      </c>
      <c r="I814" s="7">
        <v>0</v>
      </c>
      <c r="J814" s="13">
        <f t="shared" si="36"/>
        <v>1</v>
      </c>
      <c r="K814" s="11">
        <v>16602</v>
      </c>
      <c r="L814" s="58" t="s">
        <v>1124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1127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1</v>
      </c>
      <c r="I829" s="7">
        <v>0</v>
      </c>
      <c r="J829" s="13">
        <f t="shared" si="36"/>
        <v>1</v>
      </c>
      <c r="K829" s="11">
        <v>683247</v>
      </c>
      <c r="L829" s="58" t="s">
        <v>1128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1</v>
      </c>
      <c r="H842" s="7">
        <v>0</v>
      </c>
      <c r="I842" s="7">
        <v>0</v>
      </c>
      <c r="J842" s="13">
        <f t="shared" si="39"/>
        <v>1</v>
      </c>
      <c r="K842" s="11">
        <v>19335</v>
      </c>
      <c r="L842" s="58" t="s">
        <v>1124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1</v>
      </c>
      <c r="H846" s="7">
        <v>0</v>
      </c>
      <c r="I846" s="7">
        <v>0</v>
      </c>
      <c r="J846" s="13">
        <f t="shared" si="39"/>
        <v>1</v>
      </c>
      <c r="K846" s="11">
        <v>3951</v>
      </c>
      <c r="L846" s="58" t="s">
        <v>1124</v>
      </c>
      <c r="M846" s="8">
        <f t="shared" si="40"/>
        <v>25.310048089091371</v>
      </c>
      <c r="N846" s="7" t="str">
        <f t="shared" si="41"/>
        <v>Baixa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1</v>
      </c>
      <c r="J849" s="13">
        <f t="shared" si="39"/>
        <v>1</v>
      </c>
      <c r="K849" s="11">
        <v>78286</v>
      </c>
      <c r="L849" s="58" t="s">
        <v>1126</v>
      </c>
      <c r="M849" s="8">
        <f t="shared" si="40"/>
        <v>1.277367600848172</v>
      </c>
      <c r="N849" s="7" t="str">
        <f t="shared" si="41"/>
        <v>Baixa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20</v>
      </c>
      <c r="G858" s="12">
        <f>SUM(G5:G857)</f>
        <v>21</v>
      </c>
      <c r="H858" s="12">
        <f>SUM(H5:H857)</f>
        <v>17</v>
      </c>
      <c r="I858" s="12">
        <f>SUM(I5:I857)</f>
        <v>5</v>
      </c>
      <c r="J858" s="62">
        <f>SUM(J5:J857)</f>
        <v>63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A3" sqref="A3:B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5" t="s">
        <v>1129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2" ht="19.5" thickBot="1" x14ac:dyDescent="0.3">
      <c r="A3" s="76" t="str">
        <f>Dengue!A3</f>
        <v>Sinan 21/10/2019</v>
      </c>
      <c r="B3" s="76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38</v>
      </c>
      <c r="G4" s="50">
        <f>Dengue!G4</f>
        <v>39</v>
      </c>
      <c r="H4" s="50">
        <f>Dengue!H4</f>
        <v>40</v>
      </c>
      <c r="I4" s="50">
        <f>Dengue!I4</f>
        <v>41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19</v>
      </c>
      <c r="Q8" s="71">
        <f>P8/P$10*100</f>
        <v>2.2274325908558033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834</v>
      </c>
      <c r="Q9" s="71">
        <f>P9/P$10*100</f>
        <v>97.772567409144202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3</v>
      </c>
      <c r="I15" s="7">
        <v>0</v>
      </c>
      <c r="J15" s="13">
        <f t="shared" si="0"/>
        <v>3</v>
      </c>
      <c r="K15" s="11">
        <v>25193</v>
      </c>
      <c r="L15" s="58" t="s">
        <v>1125</v>
      </c>
      <c r="M15" s="8">
        <f t="shared" si="1"/>
        <v>11.908069701901322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1</v>
      </c>
      <c r="J37" s="13">
        <f t="shared" si="0"/>
        <v>1</v>
      </c>
      <c r="K37" s="11">
        <v>9363</v>
      </c>
      <c r="L37" s="58" t="s">
        <v>1124</v>
      </c>
      <c r="M37" s="8">
        <f t="shared" si="1"/>
        <v>10.680337498664958</v>
      </c>
      <c r="N37" s="7" t="str">
        <f t="shared" si="2"/>
        <v>Baixa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0</v>
      </c>
      <c r="H70" s="7">
        <v>0</v>
      </c>
      <c r="I70" s="7">
        <v>0</v>
      </c>
      <c r="J70" s="13">
        <f t="shared" si="3"/>
        <v>0</v>
      </c>
      <c r="K70" s="11">
        <v>2501576</v>
      </c>
      <c r="L70" s="58" t="s">
        <v>1128</v>
      </c>
      <c r="M70" s="8">
        <f t="shared" si="4"/>
        <v>0</v>
      </c>
      <c r="N70" s="7" t="str">
        <f t="shared" si="5"/>
        <v>Silencioso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1</v>
      </c>
      <c r="G131" s="7">
        <v>0</v>
      </c>
      <c r="H131" s="7">
        <v>0</v>
      </c>
      <c r="I131" s="7">
        <v>0</v>
      </c>
      <c r="J131" s="13">
        <f t="shared" si="3"/>
        <v>1</v>
      </c>
      <c r="K131" s="11">
        <v>28703</v>
      </c>
      <c r="L131" s="58" t="s">
        <v>1125</v>
      </c>
      <c r="M131" s="8">
        <f t="shared" si="4"/>
        <v>3.4839563808661116</v>
      </c>
      <c r="N131" s="7" t="str">
        <f t="shared" si="5"/>
        <v>Baixa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1</v>
      </c>
      <c r="J197" s="13">
        <f t="shared" ref="J197:J260" si="9">F197+G197+H197+I197</f>
        <v>1</v>
      </c>
      <c r="K197" s="11">
        <v>17641</v>
      </c>
      <c r="L197" s="58" t="s">
        <v>1124</v>
      </c>
      <c r="M197" s="8">
        <f t="shared" ref="M197:M260" si="10">(J197/K197)*100000</f>
        <v>5.6686128904257123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1127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1</v>
      </c>
      <c r="G361" s="7">
        <v>0</v>
      </c>
      <c r="H361" s="7">
        <v>0</v>
      </c>
      <c r="I361" s="7">
        <v>0</v>
      </c>
      <c r="J361" s="13">
        <f t="shared" si="15"/>
        <v>1</v>
      </c>
      <c r="K361" s="11">
        <v>261344</v>
      </c>
      <c r="L361" s="58" t="s">
        <v>1127</v>
      </c>
      <c r="M361" s="8">
        <f t="shared" si="16"/>
        <v>0.38263744336965838</v>
      </c>
      <c r="N361" s="7" t="str">
        <f t="shared" si="17"/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1</v>
      </c>
      <c r="G391" s="7">
        <v>0</v>
      </c>
      <c r="H391" s="7">
        <v>0</v>
      </c>
      <c r="I391" s="7">
        <v>0</v>
      </c>
      <c r="J391" s="13">
        <f t="shared" si="18"/>
        <v>1</v>
      </c>
      <c r="K391" s="11">
        <v>104067</v>
      </c>
      <c r="L391" s="58" t="s">
        <v>1127</v>
      </c>
      <c r="M391" s="8">
        <f t="shared" si="19"/>
        <v>0.96091940768927719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1</v>
      </c>
      <c r="I401" s="7">
        <v>0</v>
      </c>
      <c r="J401" s="13">
        <f t="shared" si="18"/>
        <v>1</v>
      </c>
      <c r="K401" s="11">
        <v>5378</v>
      </c>
      <c r="L401" s="58" t="s">
        <v>1124</v>
      </c>
      <c r="M401" s="8">
        <f t="shared" si="19"/>
        <v>18.594272963927111</v>
      </c>
      <c r="N401" s="7" t="str">
        <f t="shared" si="20"/>
        <v>Baixa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1</v>
      </c>
      <c r="H434" s="7">
        <v>0</v>
      </c>
      <c r="I434" s="7">
        <v>0</v>
      </c>
      <c r="J434" s="13">
        <f t="shared" si="18"/>
        <v>1</v>
      </c>
      <c r="K434" s="11">
        <v>63359</v>
      </c>
      <c r="L434" s="58" t="s">
        <v>1125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1</v>
      </c>
      <c r="G489" s="7">
        <v>0</v>
      </c>
      <c r="H489" s="7">
        <v>0</v>
      </c>
      <c r="I489" s="7">
        <v>0</v>
      </c>
      <c r="J489" s="13">
        <f t="shared" si="21"/>
        <v>1</v>
      </c>
      <c r="K489" s="11">
        <v>13557</v>
      </c>
      <c r="L489" s="58" t="s">
        <v>1124</v>
      </c>
      <c r="M489" s="8">
        <f t="shared" si="22"/>
        <v>7.3762631850704441</v>
      </c>
      <c r="N489" s="7" t="str">
        <f t="shared" si="23"/>
        <v>Baixa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1</v>
      </c>
      <c r="I564" s="7">
        <v>0</v>
      </c>
      <c r="J564" s="13">
        <f t="shared" si="24"/>
        <v>1</v>
      </c>
      <c r="K564" s="11">
        <v>113998</v>
      </c>
      <c r="L564" s="58" t="s">
        <v>1127</v>
      </c>
      <c r="M564" s="8">
        <f t="shared" si="25"/>
        <v>0.87720837207670299</v>
      </c>
      <c r="N564" s="7" t="str">
        <f t="shared" si="26"/>
        <v>Baixa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1</v>
      </c>
      <c r="J567" s="13">
        <f t="shared" si="24"/>
        <v>1</v>
      </c>
      <c r="K567" s="11">
        <v>90041</v>
      </c>
      <c r="L567" s="58" t="s">
        <v>1126</v>
      </c>
      <c r="M567" s="8">
        <f t="shared" si="25"/>
        <v>1.1106051687564553</v>
      </c>
      <c r="N567" s="7" t="str">
        <f t="shared" si="26"/>
        <v>Baixa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1124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1</v>
      </c>
      <c r="G641" s="7">
        <v>0</v>
      </c>
      <c r="H641" s="7">
        <v>0</v>
      </c>
      <c r="I641" s="7">
        <v>0</v>
      </c>
      <c r="J641" s="13">
        <f t="shared" si="27"/>
        <v>1</v>
      </c>
      <c r="K641" s="11">
        <v>331045</v>
      </c>
      <c r="L641" s="58" t="s">
        <v>1127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1</v>
      </c>
      <c r="G733" s="7">
        <v>0</v>
      </c>
      <c r="H733" s="7">
        <v>0</v>
      </c>
      <c r="I733" s="7">
        <v>0</v>
      </c>
      <c r="J733" s="13">
        <f t="shared" si="33"/>
        <v>1</v>
      </c>
      <c r="K733" s="11">
        <v>25235</v>
      </c>
      <c r="L733" s="58" t="s">
        <v>1125</v>
      </c>
      <c r="M733" s="8">
        <f t="shared" si="34"/>
        <v>3.9627501486031309</v>
      </c>
      <c r="N733" s="7" t="str">
        <f t="shared" si="35"/>
        <v>Baixa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1</v>
      </c>
      <c r="H743" s="7">
        <v>0</v>
      </c>
      <c r="I743" s="7">
        <v>0</v>
      </c>
      <c r="J743" s="13">
        <f t="shared" si="33"/>
        <v>1</v>
      </c>
      <c r="K743" s="11">
        <v>30989</v>
      </c>
      <c r="L743" s="58" t="s">
        <v>1125</v>
      </c>
      <c r="M743" s="8">
        <f t="shared" si="34"/>
        <v>3.2269514989189712</v>
      </c>
      <c r="N743" s="7" t="str">
        <f t="shared" si="35"/>
        <v>Baixa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1</v>
      </c>
      <c r="G825" s="7">
        <v>0</v>
      </c>
      <c r="H825" s="7">
        <v>0</v>
      </c>
      <c r="I825" s="7">
        <v>0</v>
      </c>
      <c r="J825" s="13">
        <f t="shared" si="36"/>
        <v>1</v>
      </c>
      <c r="K825" s="11">
        <v>114265</v>
      </c>
      <c r="L825" s="58" t="s">
        <v>1127</v>
      </c>
      <c r="M825" s="8">
        <f t="shared" si="37"/>
        <v>0.87515862250032816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1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1127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1</v>
      </c>
      <c r="H846" s="7">
        <v>0</v>
      </c>
      <c r="I846" s="7">
        <v>0</v>
      </c>
      <c r="J846" s="13">
        <f t="shared" si="39"/>
        <v>1</v>
      </c>
      <c r="K846" s="11">
        <v>3951</v>
      </c>
      <c r="L846" s="58" t="s">
        <v>1124</v>
      </c>
      <c r="M846" s="8">
        <f t="shared" si="40"/>
        <v>25.310048089091371</v>
      </c>
      <c r="N846" s="7" t="str">
        <f t="shared" si="41"/>
        <v>Baixa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1</v>
      </c>
      <c r="H854" s="7">
        <v>0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1</v>
      </c>
      <c r="J855" s="13">
        <f t="shared" si="39"/>
        <v>1</v>
      </c>
      <c r="K855" s="11">
        <v>42149</v>
      </c>
      <c r="L855" s="58" t="s">
        <v>1125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7</v>
      </c>
      <c r="G858" s="12">
        <f>SUM(G5:G857)</f>
        <v>5</v>
      </c>
      <c r="H858" s="12">
        <f>SUM(H5:H857)</f>
        <v>5</v>
      </c>
      <c r="I858" s="12">
        <f>SUM(I5:I857)</f>
        <v>4</v>
      </c>
      <c r="J858" s="62">
        <f>SUM(J5:J857)</f>
        <v>21</v>
      </c>
      <c r="K858" s="12">
        <v>20869101</v>
      </c>
      <c r="L858" s="12"/>
    </row>
    <row r="862" spans="1:22" x14ac:dyDescent="0.25">
      <c r="I862" s="7" t="s">
        <v>0</v>
      </c>
    </row>
  </sheetData>
  <autoFilter ref="A4:N857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opLeftCell="C1" zoomScaleNormal="100" workbookViewId="0">
      <selection activeCell="C4" sqref="C4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28" style="36" customWidth="1"/>
    <col min="6" max="8" width="18.7109375" style="7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58" width="9.140625" style="14"/>
    <col min="259" max="259" width="19.28515625" style="14" bestFit="1" customWidth="1"/>
    <col min="260" max="260" width="29.7109375" style="14" customWidth="1"/>
    <col min="261" max="262" width="6.7109375" style="14" customWidth="1"/>
    <col min="263" max="263" width="7.42578125" style="14" customWidth="1"/>
    <col min="264" max="264" width="7.140625" style="14" customWidth="1"/>
    <col min="265" max="265" width="9.140625" style="14"/>
    <col min="266" max="266" width="10.28515625" style="14" customWidth="1"/>
    <col min="267" max="267" width="10.5703125" style="14" customWidth="1"/>
    <col min="268" max="268" width="14.85546875" style="14" customWidth="1"/>
    <col min="269" max="269" width="13.7109375" style="14" customWidth="1"/>
    <col min="270" max="270" width="11.7109375" style="14" customWidth="1"/>
    <col min="271" max="514" width="9.140625" style="14"/>
    <col min="515" max="515" width="19.28515625" style="14" bestFit="1" customWidth="1"/>
    <col min="516" max="516" width="29.7109375" style="14" customWidth="1"/>
    <col min="517" max="518" width="6.7109375" style="14" customWidth="1"/>
    <col min="519" max="519" width="7.42578125" style="14" customWidth="1"/>
    <col min="520" max="520" width="7.140625" style="14" customWidth="1"/>
    <col min="521" max="521" width="9.140625" style="14"/>
    <col min="522" max="522" width="10.28515625" style="14" customWidth="1"/>
    <col min="523" max="523" width="10.5703125" style="14" customWidth="1"/>
    <col min="524" max="524" width="14.85546875" style="14" customWidth="1"/>
    <col min="525" max="525" width="13.7109375" style="14" customWidth="1"/>
    <col min="526" max="526" width="11.7109375" style="14" customWidth="1"/>
    <col min="527" max="770" width="9.140625" style="14"/>
    <col min="771" max="771" width="19.28515625" style="14" bestFit="1" customWidth="1"/>
    <col min="772" max="772" width="29.7109375" style="14" customWidth="1"/>
    <col min="773" max="774" width="6.7109375" style="14" customWidth="1"/>
    <col min="775" max="775" width="7.42578125" style="14" customWidth="1"/>
    <col min="776" max="776" width="7.140625" style="14" customWidth="1"/>
    <col min="777" max="777" width="9.140625" style="14"/>
    <col min="778" max="778" width="10.28515625" style="14" customWidth="1"/>
    <col min="779" max="779" width="10.5703125" style="14" customWidth="1"/>
    <col min="780" max="780" width="14.85546875" style="14" customWidth="1"/>
    <col min="781" max="781" width="13.7109375" style="14" customWidth="1"/>
    <col min="782" max="782" width="11.7109375" style="14" customWidth="1"/>
    <col min="783" max="1026" width="9.140625" style="14"/>
    <col min="1027" max="1027" width="19.28515625" style="14" bestFit="1" customWidth="1"/>
    <col min="1028" max="1028" width="29.7109375" style="14" customWidth="1"/>
    <col min="1029" max="1030" width="6.7109375" style="14" customWidth="1"/>
    <col min="1031" max="1031" width="7.42578125" style="14" customWidth="1"/>
    <col min="1032" max="1032" width="7.140625" style="14" customWidth="1"/>
    <col min="1033" max="1033" width="9.140625" style="14"/>
    <col min="1034" max="1034" width="10.28515625" style="14" customWidth="1"/>
    <col min="1035" max="1035" width="10.5703125" style="14" customWidth="1"/>
    <col min="1036" max="1036" width="14.85546875" style="14" customWidth="1"/>
    <col min="1037" max="1037" width="13.7109375" style="14" customWidth="1"/>
    <col min="1038" max="1038" width="11.7109375" style="14" customWidth="1"/>
    <col min="1039" max="1282" width="9.140625" style="14"/>
    <col min="1283" max="1283" width="19.28515625" style="14" bestFit="1" customWidth="1"/>
    <col min="1284" max="1284" width="29.7109375" style="14" customWidth="1"/>
    <col min="1285" max="1286" width="6.7109375" style="14" customWidth="1"/>
    <col min="1287" max="1287" width="7.42578125" style="14" customWidth="1"/>
    <col min="1288" max="1288" width="7.140625" style="14" customWidth="1"/>
    <col min="1289" max="1289" width="9.140625" style="14"/>
    <col min="1290" max="1290" width="10.28515625" style="14" customWidth="1"/>
    <col min="1291" max="1291" width="10.5703125" style="14" customWidth="1"/>
    <col min="1292" max="1292" width="14.85546875" style="14" customWidth="1"/>
    <col min="1293" max="1293" width="13.7109375" style="14" customWidth="1"/>
    <col min="1294" max="1294" width="11.7109375" style="14" customWidth="1"/>
    <col min="1295" max="1538" width="9.140625" style="14"/>
    <col min="1539" max="1539" width="19.28515625" style="14" bestFit="1" customWidth="1"/>
    <col min="1540" max="1540" width="29.7109375" style="14" customWidth="1"/>
    <col min="1541" max="1542" width="6.7109375" style="14" customWidth="1"/>
    <col min="1543" max="1543" width="7.42578125" style="14" customWidth="1"/>
    <col min="1544" max="1544" width="7.140625" style="14" customWidth="1"/>
    <col min="1545" max="1545" width="9.140625" style="14"/>
    <col min="1546" max="1546" width="10.28515625" style="14" customWidth="1"/>
    <col min="1547" max="1547" width="10.5703125" style="14" customWidth="1"/>
    <col min="1548" max="1548" width="14.85546875" style="14" customWidth="1"/>
    <col min="1549" max="1549" width="13.7109375" style="14" customWidth="1"/>
    <col min="1550" max="1550" width="11.7109375" style="14" customWidth="1"/>
    <col min="1551" max="1794" width="9.140625" style="14"/>
    <col min="1795" max="1795" width="19.28515625" style="14" bestFit="1" customWidth="1"/>
    <col min="1796" max="1796" width="29.7109375" style="14" customWidth="1"/>
    <col min="1797" max="1798" width="6.7109375" style="14" customWidth="1"/>
    <col min="1799" max="1799" width="7.42578125" style="14" customWidth="1"/>
    <col min="1800" max="1800" width="7.140625" style="14" customWidth="1"/>
    <col min="1801" max="1801" width="9.140625" style="14"/>
    <col min="1802" max="1802" width="10.28515625" style="14" customWidth="1"/>
    <col min="1803" max="1803" width="10.5703125" style="14" customWidth="1"/>
    <col min="1804" max="1804" width="14.85546875" style="14" customWidth="1"/>
    <col min="1805" max="1805" width="13.7109375" style="14" customWidth="1"/>
    <col min="1806" max="1806" width="11.7109375" style="14" customWidth="1"/>
    <col min="1807" max="2050" width="9.140625" style="14"/>
    <col min="2051" max="2051" width="19.28515625" style="14" bestFit="1" customWidth="1"/>
    <col min="2052" max="2052" width="29.7109375" style="14" customWidth="1"/>
    <col min="2053" max="2054" width="6.7109375" style="14" customWidth="1"/>
    <col min="2055" max="2055" width="7.42578125" style="14" customWidth="1"/>
    <col min="2056" max="2056" width="7.140625" style="14" customWidth="1"/>
    <col min="2057" max="2057" width="9.140625" style="14"/>
    <col min="2058" max="2058" width="10.28515625" style="14" customWidth="1"/>
    <col min="2059" max="2059" width="10.5703125" style="14" customWidth="1"/>
    <col min="2060" max="2060" width="14.85546875" style="14" customWidth="1"/>
    <col min="2061" max="2061" width="13.7109375" style="14" customWidth="1"/>
    <col min="2062" max="2062" width="11.7109375" style="14" customWidth="1"/>
    <col min="2063" max="2306" width="9.140625" style="14"/>
    <col min="2307" max="2307" width="19.28515625" style="14" bestFit="1" customWidth="1"/>
    <col min="2308" max="2308" width="29.7109375" style="14" customWidth="1"/>
    <col min="2309" max="2310" width="6.7109375" style="14" customWidth="1"/>
    <col min="2311" max="2311" width="7.42578125" style="14" customWidth="1"/>
    <col min="2312" max="2312" width="7.140625" style="14" customWidth="1"/>
    <col min="2313" max="2313" width="9.140625" style="14"/>
    <col min="2314" max="2314" width="10.28515625" style="14" customWidth="1"/>
    <col min="2315" max="2315" width="10.5703125" style="14" customWidth="1"/>
    <col min="2316" max="2316" width="14.85546875" style="14" customWidth="1"/>
    <col min="2317" max="2317" width="13.7109375" style="14" customWidth="1"/>
    <col min="2318" max="2318" width="11.7109375" style="14" customWidth="1"/>
    <col min="2319" max="2562" width="9.140625" style="14"/>
    <col min="2563" max="2563" width="19.28515625" style="14" bestFit="1" customWidth="1"/>
    <col min="2564" max="2564" width="29.7109375" style="14" customWidth="1"/>
    <col min="2565" max="2566" width="6.7109375" style="14" customWidth="1"/>
    <col min="2567" max="2567" width="7.42578125" style="14" customWidth="1"/>
    <col min="2568" max="2568" width="7.140625" style="14" customWidth="1"/>
    <col min="2569" max="2569" width="9.140625" style="14"/>
    <col min="2570" max="2570" width="10.28515625" style="14" customWidth="1"/>
    <col min="2571" max="2571" width="10.5703125" style="14" customWidth="1"/>
    <col min="2572" max="2572" width="14.85546875" style="14" customWidth="1"/>
    <col min="2573" max="2573" width="13.7109375" style="14" customWidth="1"/>
    <col min="2574" max="2574" width="11.7109375" style="14" customWidth="1"/>
    <col min="2575" max="2818" width="9.140625" style="14"/>
    <col min="2819" max="2819" width="19.28515625" style="14" bestFit="1" customWidth="1"/>
    <col min="2820" max="2820" width="29.7109375" style="14" customWidth="1"/>
    <col min="2821" max="2822" width="6.7109375" style="14" customWidth="1"/>
    <col min="2823" max="2823" width="7.42578125" style="14" customWidth="1"/>
    <col min="2824" max="2824" width="7.140625" style="14" customWidth="1"/>
    <col min="2825" max="2825" width="9.140625" style="14"/>
    <col min="2826" max="2826" width="10.28515625" style="14" customWidth="1"/>
    <col min="2827" max="2827" width="10.5703125" style="14" customWidth="1"/>
    <col min="2828" max="2828" width="14.85546875" style="14" customWidth="1"/>
    <col min="2829" max="2829" width="13.7109375" style="14" customWidth="1"/>
    <col min="2830" max="2830" width="11.7109375" style="14" customWidth="1"/>
    <col min="2831" max="3074" width="9.140625" style="14"/>
    <col min="3075" max="3075" width="19.28515625" style="14" bestFit="1" customWidth="1"/>
    <col min="3076" max="3076" width="29.7109375" style="14" customWidth="1"/>
    <col min="3077" max="3078" width="6.7109375" style="14" customWidth="1"/>
    <col min="3079" max="3079" width="7.42578125" style="14" customWidth="1"/>
    <col min="3080" max="3080" width="7.140625" style="14" customWidth="1"/>
    <col min="3081" max="3081" width="9.140625" style="14"/>
    <col min="3082" max="3082" width="10.28515625" style="14" customWidth="1"/>
    <col min="3083" max="3083" width="10.5703125" style="14" customWidth="1"/>
    <col min="3084" max="3084" width="14.85546875" style="14" customWidth="1"/>
    <col min="3085" max="3085" width="13.7109375" style="14" customWidth="1"/>
    <col min="3086" max="3086" width="11.7109375" style="14" customWidth="1"/>
    <col min="3087" max="3330" width="9.140625" style="14"/>
    <col min="3331" max="3331" width="19.28515625" style="14" bestFit="1" customWidth="1"/>
    <col min="3332" max="3332" width="29.7109375" style="14" customWidth="1"/>
    <col min="3333" max="3334" width="6.7109375" style="14" customWidth="1"/>
    <col min="3335" max="3335" width="7.42578125" style="14" customWidth="1"/>
    <col min="3336" max="3336" width="7.140625" style="14" customWidth="1"/>
    <col min="3337" max="3337" width="9.140625" style="14"/>
    <col min="3338" max="3338" width="10.28515625" style="14" customWidth="1"/>
    <col min="3339" max="3339" width="10.5703125" style="14" customWidth="1"/>
    <col min="3340" max="3340" width="14.85546875" style="14" customWidth="1"/>
    <col min="3341" max="3341" width="13.7109375" style="14" customWidth="1"/>
    <col min="3342" max="3342" width="11.7109375" style="14" customWidth="1"/>
    <col min="3343" max="3586" width="9.140625" style="14"/>
    <col min="3587" max="3587" width="19.28515625" style="14" bestFit="1" customWidth="1"/>
    <col min="3588" max="3588" width="29.7109375" style="14" customWidth="1"/>
    <col min="3589" max="3590" width="6.7109375" style="14" customWidth="1"/>
    <col min="3591" max="3591" width="7.42578125" style="14" customWidth="1"/>
    <col min="3592" max="3592" width="7.140625" style="14" customWidth="1"/>
    <col min="3593" max="3593" width="9.140625" style="14"/>
    <col min="3594" max="3594" width="10.28515625" style="14" customWidth="1"/>
    <col min="3595" max="3595" width="10.5703125" style="14" customWidth="1"/>
    <col min="3596" max="3596" width="14.85546875" style="14" customWidth="1"/>
    <col min="3597" max="3597" width="13.7109375" style="14" customWidth="1"/>
    <col min="3598" max="3598" width="11.7109375" style="14" customWidth="1"/>
    <col min="3599" max="3842" width="9.140625" style="14"/>
    <col min="3843" max="3843" width="19.28515625" style="14" bestFit="1" customWidth="1"/>
    <col min="3844" max="3844" width="29.7109375" style="14" customWidth="1"/>
    <col min="3845" max="3846" width="6.7109375" style="14" customWidth="1"/>
    <col min="3847" max="3847" width="7.42578125" style="14" customWidth="1"/>
    <col min="3848" max="3848" width="7.140625" style="14" customWidth="1"/>
    <col min="3849" max="3849" width="9.140625" style="14"/>
    <col min="3850" max="3850" width="10.28515625" style="14" customWidth="1"/>
    <col min="3851" max="3851" width="10.5703125" style="14" customWidth="1"/>
    <col min="3852" max="3852" width="14.85546875" style="14" customWidth="1"/>
    <col min="3853" max="3853" width="13.7109375" style="14" customWidth="1"/>
    <col min="3854" max="3854" width="11.7109375" style="14" customWidth="1"/>
    <col min="3855" max="4098" width="9.140625" style="14"/>
    <col min="4099" max="4099" width="19.28515625" style="14" bestFit="1" customWidth="1"/>
    <col min="4100" max="4100" width="29.7109375" style="14" customWidth="1"/>
    <col min="4101" max="4102" width="6.7109375" style="14" customWidth="1"/>
    <col min="4103" max="4103" width="7.42578125" style="14" customWidth="1"/>
    <col min="4104" max="4104" width="7.140625" style="14" customWidth="1"/>
    <col min="4105" max="4105" width="9.140625" style="14"/>
    <col min="4106" max="4106" width="10.28515625" style="14" customWidth="1"/>
    <col min="4107" max="4107" width="10.5703125" style="14" customWidth="1"/>
    <col min="4108" max="4108" width="14.85546875" style="14" customWidth="1"/>
    <col min="4109" max="4109" width="13.7109375" style="14" customWidth="1"/>
    <col min="4110" max="4110" width="11.7109375" style="14" customWidth="1"/>
    <col min="4111" max="4354" width="9.140625" style="14"/>
    <col min="4355" max="4355" width="19.28515625" style="14" bestFit="1" customWidth="1"/>
    <col min="4356" max="4356" width="29.7109375" style="14" customWidth="1"/>
    <col min="4357" max="4358" width="6.7109375" style="14" customWidth="1"/>
    <col min="4359" max="4359" width="7.42578125" style="14" customWidth="1"/>
    <col min="4360" max="4360" width="7.140625" style="14" customWidth="1"/>
    <col min="4361" max="4361" width="9.140625" style="14"/>
    <col min="4362" max="4362" width="10.28515625" style="14" customWidth="1"/>
    <col min="4363" max="4363" width="10.5703125" style="14" customWidth="1"/>
    <col min="4364" max="4364" width="14.85546875" style="14" customWidth="1"/>
    <col min="4365" max="4365" width="13.7109375" style="14" customWidth="1"/>
    <col min="4366" max="4366" width="11.7109375" style="14" customWidth="1"/>
    <col min="4367" max="4610" width="9.140625" style="14"/>
    <col min="4611" max="4611" width="19.28515625" style="14" bestFit="1" customWidth="1"/>
    <col min="4612" max="4612" width="29.7109375" style="14" customWidth="1"/>
    <col min="4613" max="4614" width="6.7109375" style="14" customWidth="1"/>
    <col min="4615" max="4615" width="7.42578125" style="14" customWidth="1"/>
    <col min="4616" max="4616" width="7.140625" style="14" customWidth="1"/>
    <col min="4617" max="4617" width="9.140625" style="14"/>
    <col min="4618" max="4618" width="10.28515625" style="14" customWidth="1"/>
    <col min="4619" max="4619" width="10.5703125" style="14" customWidth="1"/>
    <col min="4620" max="4620" width="14.85546875" style="14" customWidth="1"/>
    <col min="4621" max="4621" width="13.7109375" style="14" customWidth="1"/>
    <col min="4622" max="4622" width="11.7109375" style="14" customWidth="1"/>
    <col min="4623" max="4866" width="9.140625" style="14"/>
    <col min="4867" max="4867" width="19.28515625" style="14" bestFit="1" customWidth="1"/>
    <col min="4868" max="4868" width="29.7109375" style="14" customWidth="1"/>
    <col min="4869" max="4870" width="6.7109375" style="14" customWidth="1"/>
    <col min="4871" max="4871" width="7.42578125" style="14" customWidth="1"/>
    <col min="4872" max="4872" width="7.140625" style="14" customWidth="1"/>
    <col min="4873" max="4873" width="9.140625" style="14"/>
    <col min="4874" max="4874" width="10.28515625" style="14" customWidth="1"/>
    <col min="4875" max="4875" width="10.5703125" style="14" customWidth="1"/>
    <col min="4876" max="4876" width="14.85546875" style="14" customWidth="1"/>
    <col min="4877" max="4877" width="13.7109375" style="14" customWidth="1"/>
    <col min="4878" max="4878" width="11.7109375" style="14" customWidth="1"/>
    <col min="4879" max="5122" width="9.140625" style="14"/>
    <col min="5123" max="5123" width="19.28515625" style="14" bestFit="1" customWidth="1"/>
    <col min="5124" max="5124" width="29.7109375" style="14" customWidth="1"/>
    <col min="5125" max="5126" width="6.7109375" style="14" customWidth="1"/>
    <col min="5127" max="5127" width="7.42578125" style="14" customWidth="1"/>
    <col min="5128" max="5128" width="7.140625" style="14" customWidth="1"/>
    <col min="5129" max="5129" width="9.140625" style="14"/>
    <col min="5130" max="5130" width="10.28515625" style="14" customWidth="1"/>
    <col min="5131" max="5131" width="10.5703125" style="14" customWidth="1"/>
    <col min="5132" max="5132" width="14.85546875" style="14" customWidth="1"/>
    <col min="5133" max="5133" width="13.7109375" style="14" customWidth="1"/>
    <col min="5134" max="5134" width="11.7109375" style="14" customWidth="1"/>
    <col min="5135" max="5378" width="9.140625" style="14"/>
    <col min="5379" max="5379" width="19.28515625" style="14" bestFit="1" customWidth="1"/>
    <col min="5380" max="5380" width="29.7109375" style="14" customWidth="1"/>
    <col min="5381" max="5382" width="6.7109375" style="14" customWidth="1"/>
    <col min="5383" max="5383" width="7.42578125" style="14" customWidth="1"/>
    <col min="5384" max="5384" width="7.140625" style="14" customWidth="1"/>
    <col min="5385" max="5385" width="9.140625" style="14"/>
    <col min="5386" max="5386" width="10.28515625" style="14" customWidth="1"/>
    <col min="5387" max="5387" width="10.5703125" style="14" customWidth="1"/>
    <col min="5388" max="5388" width="14.85546875" style="14" customWidth="1"/>
    <col min="5389" max="5389" width="13.7109375" style="14" customWidth="1"/>
    <col min="5390" max="5390" width="11.7109375" style="14" customWidth="1"/>
    <col min="5391" max="5634" width="9.140625" style="14"/>
    <col min="5635" max="5635" width="19.28515625" style="14" bestFit="1" customWidth="1"/>
    <col min="5636" max="5636" width="29.7109375" style="14" customWidth="1"/>
    <col min="5637" max="5638" width="6.7109375" style="14" customWidth="1"/>
    <col min="5639" max="5639" width="7.42578125" style="14" customWidth="1"/>
    <col min="5640" max="5640" width="7.140625" style="14" customWidth="1"/>
    <col min="5641" max="5641" width="9.140625" style="14"/>
    <col min="5642" max="5642" width="10.28515625" style="14" customWidth="1"/>
    <col min="5643" max="5643" width="10.5703125" style="14" customWidth="1"/>
    <col min="5644" max="5644" width="14.85546875" style="14" customWidth="1"/>
    <col min="5645" max="5645" width="13.7109375" style="14" customWidth="1"/>
    <col min="5646" max="5646" width="11.7109375" style="14" customWidth="1"/>
    <col min="5647" max="5890" width="9.140625" style="14"/>
    <col min="5891" max="5891" width="19.28515625" style="14" bestFit="1" customWidth="1"/>
    <col min="5892" max="5892" width="29.7109375" style="14" customWidth="1"/>
    <col min="5893" max="5894" width="6.7109375" style="14" customWidth="1"/>
    <col min="5895" max="5895" width="7.42578125" style="14" customWidth="1"/>
    <col min="5896" max="5896" width="7.140625" style="14" customWidth="1"/>
    <col min="5897" max="5897" width="9.140625" style="14"/>
    <col min="5898" max="5898" width="10.28515625" style="14" customWidth="1"/>
    <col min="5899" max="5899" width="10.5703125" style="14" customWidth="1"/>
    <col min="5900" max="5900" width="14.85546875" style="14" customWidth="1"/>
    <col min="5901" max="5901" width="13.7109375" style="14" customWidth="1"/>
    <col min="5902" max="5902" width="11.7109375" style="14" customWidth="1"/>
    <col min="5903" max="6146" width="9.140625" style="14"/>
    <col min="6147" max="6147" width="19.28515625" style="14" bestFit="1" customWidth="1"/>
    <col min="6148" max="6148" width="29.7109375" style="14" customWidth="1"/>
    <col min="6149" max="6150" width="6.7109375" style="14" customWidth="1"/>
    <col min="6151" max="6151" width="7.42578125" style="14" customWidth="1"/>
    <col min="6152" max="6152" width="7.140625" style="14" customWidth="1"/>
    <col min="6153" max="6153" width="9.140625" style="14"/>
    <col min="6154" max="6154" width="10.28515625" style="14" customWidth="1"/>
    <col min="6155" max="6155" width="10.5703125" style="14" customWidth="1"/>
    <col min="6156" max="6156" width="14.85546875" style="14" customWidth="1"/>
    <col min="6157" max="6157" width="13.7109375" style="14" customWidth="1"/>
    <col min="6158" max="6158" width="11.7109375" style="14" customWidth="1"/>
    <col min="6159" max="6402" width="9.140625" style="14"/>
    <col min="6403" max="6403" width="19.28515625" style="14" bestFit="1" customWidth="1"/>
    <col min="6404" max="6404" width="29.7109375" style="14" customWidth="1"/>
    <col min="6405" max="6406" width="6.7109375" style="14" customWidth="1"/>
    <col min="6407" max="6407" width="7.42578125" style="14" customWidth="1"/>
    <col min="6408" max="6408" width="7.140625" style="14" customWidth="1"/>
    <col min="6409" max="6409" width="9.140625" style="14"/>
    <col min="6410" max="6410" width="10.28515625" style="14" customWidth="1"/>
    <col min="6411" max="6411" width="10.5703125" style="14" customWidth="1"/>
    <col min="6412" max="6412" width="14.85546875" style="14" customWidth="1"/>
    <col min="6413" max="6413" width="13.7109375" style="14" customWidth="1"/>
    <col min="6414" max="6414" width="11.7109375" style="14" customWidth="1"/>
    <col min="6415" max="6658" width="9.140625" style="14"/>
    <col min="6659" max="6659" width="19.28515625" style="14" bestFit="1" customWidth="1"/>
    <col min="6660" max="6660" width="29.7109375" style="14" customWidth="1"/>
    <col min="6661" max="6662" width="6.7109375" style="14" customWidth="1"/>
    <col min="6663" max="6663" width="7.42578125" style="14" customWidth="1"/>
    <col min="6664" max="6664" width="7.140625" style="14" customWidth="1"/>
    <col min="6665" max="6665" width="9.140625" style="14"/>
    <col min="6666" max="6666" width="10.28515625" style="14" customWidth="1"/>
    <col min="6667" max="6667" width="10.5703125" style="14" customWidth="1"/>
    <col min="6668" max="6668" width="14.85546875" style="14" customWidth="1"/>
    <col min="6669" max="6669" width="13.7109375" style="14" customWidth="1"/>
    <col min="6670" max="6670" width="11.7109375" style="14" customWidth="1"/>
    <col min="6671" max="6914" width="9.140625" style="14"/>
    <col min="6915" max="6915" width="19.28515625" style="14" bestFit="1" customWidth="1"/>
    <col min="6916" max="6916" width="29.7109375" style="14" customWidth="1"/>
    <col min="6917" max="6918" width="6.7109375" style="14" customWidth="1"/>
    <col min="6919" max="6919" width="7.42578125" style="14" customWidth="1"/>
    <col min="6920" max="6920" width="7.140625" style="14" customWidth="1"/>
    <col min="6921" max="6921" width="9.140625" style="14"/>
    <col min="6922" max="6922" width="10.28515625" style="14" customWidth="1"/>
    <col min="6923" max="6923" width="10.5703125" style="14" customWidth="1"/>
    <col min="6924" max="6924" width="14.85546875" style="14" customWidth="1"/>
    <col min="6925" max="6925" width="13.7109375" style="14" customWidth="1"/>
    <col min="6926" max="6926" width="11.7109375" style="14" customWidth="1"/>
    <col min="6927" max="7170" width="9.140625" style="14"/>
    <col min="7171" max="7171" width="19.28515625" style="14" bestFit="1" customWidth="1"/>
    <col min="7172" max="7172" width="29.7109375" style="14" customWidth="1"/>
    <col min="7173" max="7174" width="6.7109375" style="14" customWidth="1"/>
    <col min="7175" max="7175" width="7.42578125" style="14" customWidth="1"/>
    <col min="7176" max="7176" width="7.140625" style="14" customWidth="1"/>
    <col min="7177" max="7177" width="9.140625" style="14"/>
    <col min="7178" max="7178" width="10.28515625" style="14" customWidth="1"/>
    <col min="7179" max="7179" width="10.5703125" style="14" customWidth="1"/>
    <col min="7180" max="7180" width="14.85546875" style="14" customWidth="1"/>
    <col min="7181" max="7181" width="13.7109375" style="14" customWidth="1"/>
    <col min="7182" max="7182" width="11.7109375" style="14" customWidth="1"/>
    <col min="7183" max="7426" width="9.140625" style="14"/>
    <col min="7427" max="7427" width="19.28515625" style="14" bestFit="1" customWidth="1"/>
    <col min="7428" max="7428" width="29.7109375" style="14" customWidth="1"/>
    <col min="7429" max="7430" width="6.7109375" style="14" customWidth="1"/>
    <col min="7431" max="7431" width="7.42578125" style="14" customWidth="1"/>
    <col min="7432" max="7432" width="7.140625" style="14" customWidth="1"/>
    <col min="7433" max="7433" width="9.140625" style="14"/>
    <col min="7434" max="7434" width="10.28515625" style="14" customWidth="1"/>
    <col min="7435" max="7435" width="10.5703125" style="14" customWidth="1"/>
    <col min="7436" max="7436" width="14.85546875" style="14" customWidth="1"/>
    <col min="7437" max="7437" width="13.7109375" style="14" customWidth="1"/>
    <col min="7438" max="7438" width="11.7109375" style="14" customWidth="1"/>
    <col min="7439" max="7682" width="9.140625" style="14"/>
    <col min="7683" max="7683" width="19.28515625" style="14" bestFit="1" customWidth="1"/>
    <col min="7684" max="7684" width="29.7109375" style="14" customWidth="1"/>
    <col min="7685" max="7686" width="6.7109375" style="14" customWidth="1"/>
    <col min="7687" max="7687" width="7.42578125" style="14" customWidth="1"/>
    <col min="7688" max="7688" width="7.140625" style="14" customWidth="1"/>
    <col min="7689" max="7689" width="9.140625" style="14"/>
    <col min="7690" max="7690" width="10.28515625" style="14" customWidth="1"/>
    <col min="7691" max="7691" width="10.5703125" style="14" customWidth="1"/>
    <col min="7692" max="7692" width="14.85546875" style="14" customWidth="1"/>
    <col min="7693" max="7693" width="13.7109375" style="14" customWidth="1"/>
    <col min="7694" max="7694" width="11.7109375" style="14" customWidth="1"/>
    <col min="7695" max="7938" width="9.140625" style="14"/>
    <col min="7939" max="7939" width="19.28515625" style="14" bestFit="1" customWidth="1"/>
    <col min="7940" max="7940" width="29.7109375" style="14" customWidth="1"/>
    <col min="7941" max="7942" width="6.7109375" style="14" customWidth="1"/>
    <col min="7943" max="7943" width="7.42578125" style="14" customWidth="1"/>
    <col min="7944" max="7944" width="7.140625" style="14" customWidth="1"/>
    <col min="7945" max="7945" width="9.140625" style="14"/>
    <col min="7946" max="7946" width="10.28515625" style="14" customWidth="1"/>
    <col min="7947" max="7947" width="10.5703125" style="14" customWidth="1"/>
    <col min="7948" max="7948" width="14.85546875" style="14" customWidth="1"/>
    <col min="7949" max="7949" width="13.7109375" style="14" customWidth="1"/>
    <col min="7950" max="7950" width="11.7109375" style="14" customWidth="1"/>
    <col min="7951" max="8194" width="9.140625" style="14"/>
    <col min="8195" max="8195" width="19.28515625" style="14" bestFit="1" customWidth="1"/>
    <col min="8196" max="8196" width="29.7109375" style="14" customWidth="1"/>
    <col min="8197" max="8198" width="6.7109375" style="14" customWidth="1"/>
    <col min="8199" max="8199" width="7.42578125" style="14" customWidth="1"/>
    <col min="8200" max="8200" width="7.140625" style="14" customWidth="1"/>
    <col min="8201" max="8201" width="9.140625" style="14"/>
    <col min="8202" max="8202" width="10.28515625" style="14" customWidth="1"/>
    <col min="8203" max="8203" width="10.5703125" style="14" customWidth="1"/>
    <col min="8204" max="8204" width="14.85546875" style="14" customWidth="1"/>
    <col min="8205" max="8205" width="13.7109375" style="14" customWidth="1"/>
    <col min="8206" max="8206" width="11.7109375" style="14" customWidth="1"/>
    <col min="8207" max="8450" width="9.140625" style="14"/>
    <col min="8451" max="8451" width="19.28515625" style="14" bestFit="1" customWidth="1"/>
    <col min="8452" max="8452" width="29.7109375" style="14" customWidth="1"/>
    <col min="8453" max="8454" width="6.7109375" style="14" customWidth="1"/>
    <col min="8455" max="8455" width="7.42578125" style="14" customWidth="1"/>
    <col min="8456" max="8456" width="7.140625" style="14" customWidth="1"/>
    <col min="8457" max="8457" width="9.140625" style="14"/>
    <col min="8458" max="8458" width="10.28515625" style="14" customWidth="1"/>
    <col min="8459" max="8459" width="10.5703125" style="14" customWidth="1"/>
    <col min="8460" max="8460" width="14.85546875" style="14" customWidth="1"/>
    <col min="8461" max="8461" width="13.7109375" style="14" customWidth="1"/>
    <col min="8462" max="8462" width="11.7109375" style="14" customWidth="1"/>
    <col min="8463" max="8706" width="9.140625" style="14"/>
    <col min="8707" max="8707" width="19.28515625" style="14" bestFit="1" customWidth="1"/>
    <col min="8708" max="8708" width="29.7109375" style="14" customWidth="1"/>
    <col min="8709" max="8710" width="6.7109375" style="14" customWidth="1"/>
    <col min="8711" max="8711" width="7.42578125" style="14" customWidth="1"/>
    <col min="8712" max="8712" width="7.140625" style="14" customWidth="1"/>
    <col min="8713" max="8713" width="9.140625" style="14"/>
    <col min="8714" max="8714" width="10.28515625" style="14" customWidth="1"/>
    <col min="8715" max="8715" width="10.5703125" style="14" customWidth="1"/>
    <col min="8716" max="8716" width="14.85546875" style="14" customWidth="1"/>
    <col min="8717" max="8717" width="13.7109375" style="14" customWidth="1"/>
    <col min="8718" max="8718" width="11.7109375" style="14" customWidth="1"/>
    <col min="8719" max="8962" width="9.140625" style="14"/>
    <col min="8963" max="8963" width="19.28515625" style="14" bestFit="1" customWidth="1"/>
    <col min="8964" max="8964" width="29.7109375" style="14" customWidth="1"/>
    <col min="8965" max="8966" width="6.7109375" style="14" customWidth="1"/>
    <col min="8967" max="8967" width="7.42578125" style="14" customWidth="1"/>
    <col min="8968" max="8968" width="7.140625" style="14" customWidth="1"/>
    <col min="8969" max="8969" width="9.140625" style="14"/>
    <col min="8970" max="8970" width="10.28515625" style="14" customWidth="1"/>
    <col min="8971" max="8971" width="10.5703125" style="14" customWidth="1"/>
    <col min="8972" max="8972" width="14.85546875" style="14" customWidth="1"/>
    <col min="8973" max="8973" width="13.7109375" style="14" customWidth="1"/>
    <col min="8974" max="8974" width="11.7109375" style="14" customWidth="1"/>
    <col min="8975" max="9218" width="9.140625" style="14"/>
    <col min="9219" max="9219" width="19.28515625" style="14" bestFit="1" customWidth="1"/>
    <col min="9220" max="9220" width="29.7109375" style="14" customWidth="1"/>
    <col min="9221" max="9222" width="6.7109375" style="14" customWidth="1"/>
    <col min="9223" max="9223" width="7.42578125" style="14" customWidth="1"/>
    <col min="9224" max="9224" width="7.140625" style="14" customWidth="1"/>
    <col min="9225" max="9225" width="9.140625" style="14"/>
    <col min="9226" max="9226" width="10.28515625" style="14" customWidth="1"/>
    <col min="9227" max="9227" width="10.5703125" style="14" customWidth="1"/>
    <col min="9228" max="9228" width="14.85546875" style="14" customWidth="1"/>
    <col min="9229" max="9229" width="13.7109375" style="14" customWidth="1"/>
    <col min="9230" max="9230" width="11.7109375" style="14" customWidth="1"/>
    <col min="9231" max="9474" width="9.140625" style="14"/>
    <col min="9475" max="9475" width="19.28515625" style="14" bestFit="1" customWidth="1"/>
    <col min="9476" max="9476" width="29.7109375" style="14" customWidth="1"/>
    <col min="9477" max="9478" width="6.7109375" style="14" customWidth="1"/>
    <col min="9479" max="9479" width="7.42578125" style="14" customWidth="1"/>
    <col min="9480" max="9480" width="7.140625" style="14" customWidth="1"/>
    <col min="9481" max="9481" width="9.140625" style="14"/>
    <col min="9482" max="9482" width="10.28515625" style="14" customWidth="1"/>
    <col min="9483" max="9483" width="10.5703125" style="14" customWidth="1"/>
    <col min="9484" max="9484" width="14.85546875" style="14" customWidth="1"/>
    <col min="9485" max="9485" width="13.7109375" style="14" customWidth="1"/>
    <col min="9486" max="9486" width="11.7109375" style="14" customWidth="1"/>
    <col min="9487" max="9730" width="9.140625" style="14"/>
    <col min="9731" max="9731" width="19.28515625" style="14" bestFit="1" customWidth="1"/>
    <col min="9732" max="9732" width="29.7109375" style="14" customWidth="1"/>
    <col min="9733" max="9734" width="6.7109375" style="14" customWidth="1"/>
    <col min="9735" max="9735" width="7.42578125" style="14" customWidth="1"/>
    <col min="9736" max="9736" width="7.140625" style="14" customWidth="1"/>
    <col min="9737" max="9737" width="9.140625" style="14"/>
    <col min="9738" max="9738" width="10.28515625" style="14" customWidth="1"/>
    <col min="9739" max="9739" width="10.5703125" style="14" customWidth="1"/>
    <col min="9740" max="9740" width="14.85546875" style="14" customWidth="1"/>
    <col min="9741" max="9741" width="13.7109375" style="14" customWidth="1"/>
    <col min="9742" max="9742" width="11.7109375" style="14" customWidth="1"/>
    <col min="9743" max="9986" width="9.140625" style="14"/>
    <col min="9987" max="9987" width="19.28515625" style="14" bestFit="1" customWidth="1"/>
    <col min="9988" max="9988" width="29.7109375" style="14" customWidth="1"/>
    <col min="9989" max="9990" width="6.7109375" style="14" customWidth="1"/>
    <col min="9991" max="9991" width="7.42578125" style="14" customWidth="1"/>
    <col min="9992" max="9992" width="7.140625" style="14" customWidth="1"/>
    <col min="9993" max="9993" width="9.140625" style="14"/>
    <col min="9994" max="9994" width="10.28515625" style="14" customWidth="1"/>
    <col min="9995" max="9995" width="10.5703125" style="14" customWidth="1"/>
    <col min="9996" max="9996" width="14.85546875" style="14" customWidth="1"/>
    <col min="9997" max="9997" width="13.7109375" style="14" customWidth="1"/>
    <col min="9998" max="9998" width="11.7109375" style="14" customWidth="1"/>
    <col min="9999" max="10242" width="9.140625" style="14"/>
    <col min="10243" max="10243" width="19.28515625" style="14" bestFit="1" customWidth="1"/>
    <col min="10244" max="10244" width="29.7109375" style="14" customWidth="1"/>
    <col min="10245" max="10246" width="6.7109375" style="14" customWidth="1"/>
    <col min="10247" max="10247" width="7.42578125" style="14" customWidth="1"/>
    <col min="10248" max="10248" width="7.140625" style="14" customWidth="1"/>
    <col min="10249" max="10249" width="9.140625" style="14"/>
    <col min="10250" max="10250" width="10.28515625" style="14" customWidth="1"/>
    <col min="10251" max="10251" width="10.5703125" style="14" customWidth="1"/>
    <col min="10252" max="10252" width="14.85546875" style="14" customWidth="1"/>
    <col min="10253" max="10253" width="13.7109375" style="14" customWidth="1"/>
    <col min="10254" max="10254" width="11.7109375" style="14" customWidth="1"/>
    <col min="10255" max="10498" width="9.140625" style="14"/>
    <col min="10499" max="10499" width="19.28515625" style="14" bestFit="1" customWidth="1"/>
    <col min="10500" max="10500" width="29.7109375" style="14" customWidth="1"/>
    <col min="10501" max="10502" width="6.7109375" style="14" customWidth="1"/>
    <col min="10503" max="10503" width="7.42578125" style="14" customWidth="1"/>
    <col min="10504" max="10504" width="7.140625" style="14" customWidth="1"/>
    <col min="10505" max="10505" width="9.140625" style="14"/>
    <col min="10506" max="10506" width="10.28515625" style="14" customWidth="1"/>
    <col min="10507" max="10507" width="10.5703125" style="14" customWidth="1"/>
    <col min="10508" max="10508" width="14.85546875" style="14" customWidth="1"/>
    <col min="10509" max="10509" width="13.7109375" style="14" customWidth="1"/>
    <col min="10510" max="10510" width="11.7109375" style="14" customWidth="1"/>
    <col min="10511" max="10754" width="9.140625" style="14"/>
    <col min="10755" max="10755" width="19.28515625" style="14" bestFit="1" customWidth="1"/>
    <col min="10756" max="10756" width="29.7109375" style="14" customWidth="1"/>
    <col min="10757" max="10758" width="6.7109375" style="14" customWidth="1"/>
    <col min="10759" max="10759" width="7.42578125" style="14" customWidth="1"/>
    <col min="10760" max="10760" width="7.140625" style="14" customWidth="1"/>
    <col min="10761" max="10761" width="9.140625" style="14"/>
    <col min="10762" max="10762" width="10.28515625" style="14" customWidth="1"/>
    <col min="10763" max="10763" width="10.5703125" style="14" customWidth="1"/>
    <col min="10764" max="10764" width="14.85546875" style="14" customWidth="1"/>
    <col min="10765" max="10765" width="13.7109375" style="14" customWidth="1"/>
    <col min="10766" max="10766" width="11.7109375" style="14" customWidth="1"/>
    <col min="10767" max="11010" width="9.140625" style="14"/>
    <col min="11011" max="11011" width="19.28515625" style="14" bestFit="1" customWidth="1"/>
    <col min="11012" max="11012" width="29.7109375" style="14" customWidth="1"/>
    <col min="11013" max="11014" width="6.7109375" style="14" customWidth="1"/>
    <col min="11015" max="11015" width="7.42578125" style="14" customWidth="1"/>
    <col min="11016" max="11016" width="7.140625" style="14" customWidth="1"/>
    <col min="11017" max="11017" width="9.140625" style="14"/>
    <col min="11018" max="11018" width="10.28515625" style="14" customWidth="1"/>
    <col min="11019" max="11019" width="10.5703125" style="14" customWidth="1"/>
    <col min="11020" max="11020" width="14.85546875" style="14" customWidth="1"/>
    <col min="11021" max="11021" width="13.7109375" style="14" customWidth="1"/>
    <col min="11022" max="11022" width="11.7109375" style="14" customWidth="1"/>
    <col min="11023" max="11266" width="9.140625" style="14"/>
    <col min="11267" max="11267" width="19.28515625" style="14" bestFit="1" customWidth="1"/>
    <col min="11268" max="11268" width="29.7109375" style="14" customWidth="1"/>
    <col min="11269" max="11270" width="6.7109375" style="14" customWidth="1"/>
    <col min="11271" max="11271" width="7.42578125" style="14" customWidth="1"/>
    <col min="11272" max="11272" width="7.140625" style="14" customWidth="1"/>
    <col min="11273" max="11273" width="9.140625" style="14"/>
    <col min="11274" max="11274" width="10.28515625" style="14" customWidth="1"/>
    <col min="11275" max="11275" width="10.5703125" style="14" customWidth="1"/>
    <col min="11276" max="11276" width="14.85546875" style="14" customWidth="1"/>
    <col min="11277" max="11277" width="13.7109375" style="14" customWidth="1"/>
    <col min="11278" max="11278" width="11.7109375" style="14" customWidth="1"/>
    <col min="11279" max="11522" width="9.140625" style="14"/>
    <col min="11523" max="11523" width="19.28515625" style="14" bestFit="1" customWidth="1"/>
    <col min="11524" max="11524" width="29.7109375" style="14" customWidth="1"/>
    <col min="11525" max="11526" width="6.7109375" style="14" customWidth="1"/>
    <col min="11527" max="11527" width="7.42578125" style="14" customWidth="1"/>
    <col min="11528" max="11528" width="7.140625" style="14" customWidth="1"/>
    <col min="11529" max="11529" width="9.140625" style="14"/>
    <col min="11530" max="11530" width="10.28515625" style="14" customWidth="1"/>
    <col min="11531" max="11531" width="10.5703125" style="14" customWidth="1"/>
    <col min="11532" max="11532" width="14.85546875" style="14" customWidth="1"/>
    <col min="11533" max="11533" width="13.7109375" style="14" customWidth="1"/>
    <col min="11534" max="11534" width="11.7109375" style="14" customWidth="1"/>
    <col min="11535" max="11778" width="9.140625" style="14"/>
    <col min="11779" max="11779" width="19.28515625" style="14" bestFit="1" customWidth="1"/>
    <col min="11780" max="11780" width="29.7109375" style="14" customWidth="1"/>
    <col min="11781" max="11782" width="6.7109375" style="14" customWidth="1"/>
    <col min="11783" max="11783" width="7.42578125" style="14" customWidth="1"/>
    <col min="11784" max="11784" width="7.140625" style="14" customWidth="1"/>
    <col min="11785" max="11785" width="9.140625" style="14"/>
    <col min="11786" max="11786" width="10.28515625" style="14" customWidth="1"/>
    <col min="11787" max="11787" width="10.5703125" style="14" customWidth="1"/>
    <col min="11788" max="11788" width="14.85546875" style="14" customWidth="1"/>
    <col min="11789" max="11789" width="13.7109375" style="14" customWidth="1"/>
    <col min="11790" max="11790" width="11.7109375" style="14" customWidth="1"/>
    <col min="11791" max="12034" width="9.140625" style="14"/>
    <col min="12035" max="12035" width="19.28515625" style="14" bestFit="1" customWidth="1"/>
    <col min="12036" max="12036" width="29.7109375" style="14" customWidth="1"/>
    <col min="12037" max="12038" width="6.7109375" style="14" customWidth="1"/>
    <col min="12039" max="12039" width="7.42578125" style="14" customWidth="1"/>
    <col min="12040" max="12040" width="7.140625" style="14" customWidth="1"/>
    <col min="12041" max="12041" width="9.140625" style="14"/>
    <col min="12042" max="12042" width="10.28515625" style="14" customWidth="1"/>
    <col min="12043" max="12043" width="10.5703125" style="14" customWidth="1"/>
    <col min="12044" max="12044" width="14.85546875" style="14" customWidth="1"/>
    <col min="12045" max="12045" width="13.7109375" style="14" customWidth="1"/>
    <col min="12046" max="12046" width="11.7109375" style="14" customWidth="1"/>
    <col min="12047" max="12290" width="9.140625" style="14"/>
    <col min="12291" max="12291" width="19.28515625" style="14" bestFit="1" customWidth="1"/>
    <col min="12292" max="12292" width="29.7109375" style="14" customWidth="1"/>
    <col min="12293" max="12294" width="6.7109375" style="14" customWidth="1"/>
    <col min="12295" max="12295" width="7.42578125" style="14" customWidth="1"/>
    <col min="12296" max="12296" width="7.140625" style="14" customWidth="1"/>
    <col min="12297" max="12297" width="9.140625" style="14"/>
    <col min="12298" max="12298" width="10.28515625" style="14" customWidth="1"/>
    <col min="12299" max="12299" width="10.5703125" style="14" customWidth="1"/>
    <col min="12300" max="12300" width="14.85546875" style="14" customWidth="1"/>
    <col min="12301" max="12301" width="13.7109375" style="14" customWidth="1"/>
    <col min="12302" max="12302" width="11.7109375" style="14" customWidth="1"/>
    <col min="12303" max="12546" width="9.140625" style="14"/>
    <col min="12547" max="12547" width="19.28515625" style="14" bestFit="1" customWidth="1"/>
    <col min="12548" max="12548" width="29.7109375" style="14" customWidth="1"/>
    <col min="12549" max="12550" width="6.7109375" style="14" customWidth="1"/>
    <col min="12551" max="12551" width="7.42578125" style="14" customWidth="1"/>
    <col min="12552" max="12552" width="7.140625" style="14" customWidth="1"/>
    <col min="12553" max="12553" width="9.140625" style="14"/>
    <col min="12554" max="12554" width="10.28515625" style="14" customWidth="1"/>
    <col min="12555" max="12555" width="10.5703125" style="14" customWidth="1"/>
    <col min="12556" max="12556" width="14.85546875" style="14" customWidth="1"/>
    <col min="12557" max="12557" width="13.7109375" style="14" customWidth="1"/>
    <col min="12558" max="12558" width="11.7109375" style="14" customWidth="1"/>
    <col min="12559" max="12802" width="9.140625" style="14"/>
    <col min="12803" max="12803" width="19.28515625" style="14" bestFit="1" customWidth="1"/>
    <col min="12804" max="12804" width="29.7109375" style="14" customWidth="1"/>
    <col min="12805" max="12806" width="6.7109375" style="14" customWidth="1"/>
    <col min="12807" max="12807" width="7.42578125" style="14" customWidth="1"/>
    <col min="12808" max="12808" width="7.140625" style="14" customWidth="1"/>
    <col min="12809" max="12809" width="9.140625" style="14"/>
    <col min="12810" max="12810" width="10.28515625" style="14" customWidth="1"/>
    <col min="12811" max="12811" width="10.5703125" style="14" customWidth="1"/>
    <col min="12812" max="12812" width="14.85546875" style="14" customWidth="1"/>
    <col min="12813" max="12813" width="13.7109375" style="14" customWidth="1"/>
    <col min="12814" max="12814" width="11.7109375" style="14" customWidth="1"/>
    <col min="12815" max="13058" width="9.140625" style="14"/>
    <col min="13059" max="13059" width="19.28515625" style="14" bestFit="1" customWidth="1"/>
    <col min="13060" max="13060" width="29.7109375" style="14" customWidth="1"/>
    <col min="13061" max="13062" width="6.7109375" style="14" customWidth="1"/>
    <col min="13063" max="13063" width="7.42578125" style="14" customWidth="1"/>
    <col min="13064" max="13064" width="7.140625" style="14" customWidth="1"/>
    <col min="13065" max="13065" width="9.140625" style="14"/>
    <col min="13066" max="13066" width="10.28515625" style="14" customWidth="1"/>
    <col min="13067" max="13067" width="10.5703125" style="14" customWidth="1"/>
    <col min="13068" max="13068" width="14.85546875" style="14" customWidth="1"/>
    <col min="13069" max="13069" width="13.7109375" style="14" customWidth="1"/>
    <col min="13070" max="13070" width="11.7109375" style="14" customWidth="1"/>
    <col min="13071" max="13314" width="9.140625" style="14"/>
    <col min="13315" max="13315" width="19.28515625" style="14" bestFit="1" customWidth="1"/>
    <col min="13316" max="13316" width="29.7109375" style="14" customWidth="1"/>
    <col min="13317" max="13318" width="6.7109375" style="14" customWidth="1"/>
    <col min="13319" max="13319" width="7.42578125" style="14" customWidth="1"/>
    <col min="13320" max="13320" width="7.140625" style="14" customWidth="1"/>
    <col min="13321" max="13321" width="9.140625" style="14"/>
    <col min="13322" max="13322" width="10.28515625" style="14" customWidth="1"/>
    <col min="13323" max="13323" width="10.5703125" style="14" customWidth="1"/>
    <col min="13324" max="13324" width="14.85546875" style="14" customWidth="1"/>
    <col min="13325" max="13325" width="13.7109375" style="14" customWidth="1"/>
    <col min="13326" max="13326" width="11.7109375" style="14" customWidth="1"/>
    <col min="13327" max="13570" width="9.140625" style="14"/>
    <col min="13571" max="13571" width="19.28515625" style="14" bestFit="1" customWidth="1"/>
    <col min="13572" max="13572" width="29.7109375" style="14" customWidth="1"/>
    <col min="13573" max="13574" width="6.7109375" style="14" customWidth="1"/>
    <col min="13575" max="13575" width="7.42578125" style="14" customWidth="1"/>
    <col min="13576" max="13576" width="7.140625" style="14" customWidth="1"/>
    <col min="13577" max="13577" width="9.140625" style="14"/>
    <col min="13578" max="13578" width="10.28515625" style="14" customWidth="1"/>
    <col min="13579" max="13579" width="10.5703125" style="14" customWidth="1"/>
    <col min="13580" max="13580" width="14.85546875" style="14" customWidth="1"/>
    <col min="13581" max="13581" width="13.7109375" style="14" customWidth="1"/>
    <col min="13582" max="13582" width="11.7109375" style="14" customWidth="1"/>
    <col min="13583" max="13826" width="9.140625" style="14"/>
    <col min="13827" max="13827" width="19.28515625" style="14" bestFit="1" customWidth="1"/>
    <col min="13828" max="13828" width="29.7109375" style="14" customWidth="1"/>
    <col min="13829" max="13830" width="6.7109375" style="14" customWidth="1"/>
    <col min="13831" max="13831" width="7.42578125" style="14" customWidth="1"/>
    <col min="13832" max="13832" width="7.140625" style="14" customWidth="1"/>
    <col min="13833" max="13833" width="9.140625" style="14"/>
    <col min="13834" max="13834" width="10.28515625" style="14" customWidth="1"/>
    <col min="13835" max="13835" width="10.5703125" style="14" customWidth="1"/>
    <col min="13836" max="13836" width="14.85546875" style="14" customWidth="1"/>
    <col min="13837" max="13837" width="13.7109375" style="14" customWidth="1"/>
    <col min="13838" max="13838" width="11.7109375" style="14" customWidth="1"/>
    <col min="13839" max="14082" width="9.140625" style="14"/>
    <col min="14083" max="14083" width="19.28515625" style="14" bestFit="1" customWidth="1"/>
    <col min="14084" max="14084" width="29.7109375" style="14" customWidth="1"/>
    <col min="14085" max="14086" width="6.7109375" style="14" customWidth="1"/>
    <col min="14087" max="14087" width="7.42578125" style="14" customWidth="1"/>
    <col min="14088" max="14088" width="7.140625" style="14" customWidth="1"/>
    <col min="14089" max="14089" width="9.140625" style="14"/>
    <col min="14090" max="14090" width="10.28515625" style="14" customWidth="1"/>
    <col min="14091" max="14091" width="10.5703125" style="14" customWidth="1"/>
    <col min="14092" max="14092" width="14.85546875" style="14" customWidth="1"/>
    <col min="14093" max="14093" width="13.7109375" style="14" customWidth="1"/>
    <col min="14094" max="14094" width="11.7109375" style="14" customWidth="1"/>
    <col min="14095" max="14338" width="9.140625" style="14"/>
    <col min="14339" max="14339" width="19.28515625" style="14" bestFit="1" customWidth="1"/>
    <col min="14340" max="14340" width="29.7109375" style="14" customWidth="1"/>
    <col min="14341" max="14342" width="6.7109375" style="14" customWidth="1"/>
    <col min="14343" max="14343" width="7.42578125" style="14" customWidth="1"/>
    <col min="14344" max="14344" width="7.140625" style="14" customWidth="1"/>
    <col min="14345" max="14345" width="9.140625" style="14"/>
    <col min="14346" max="14346" width="10.28515625" style="14" customWidth="1"/>
    <col min="14347" max="14347" width="10.5703125" style="14" customWidth="1"/>
    <col min="14348" max="14348" width="14.85546875" style="14" customWidth="1"/>
    <col min="14349" max="14349" width="13.7109375" style="14" customWidth="1"/>
    <col min="14350" max="14350" width="11.7109375" style="14" customWidth="1"/>
    <col min="14351" max="14594" width="9.140625" style="14"/>
    <col min="14595" max="14595" width="19.28515625" style="14" bestFit="1" customWidth="1"/>
    <col min="14596" max="14596" width="29.7109375" style="14" customWidth="1"/>
    <col min="14597" max="14598" width="6.7109375" style="14" customWidth="1"/>
    <col min="14599" max="14599" width="7.42578125" style="14" customWidth="1"/>
    <col min="14600" max="14600" width="7.140625" style="14" customWidth="1"/>
    <col min="14601" max="14601" width="9.140625" style="14"/>
    <col min="14602" max="14602" width="10.28515625" style="14" customWidth="1"/>
    <col min="14603" max="14603" width="10.5703125" style="14" customWidth="1"/>
    <col min="14604" max="14604" width="14.85546875" style="14" customWidth="1"/>
    <col min="14605" max="14605" width="13.7109375" style="14" customWidth="1"/>
    <col min="14606" max="14606" width="11.7109375" style="14" customWidth="1"/>
    <col min="14607" max="14850" width="9.140625" style="14"/>
    <col min="14851" max="14851" width="19.28515625" style="14" bestFit="1" customWidth="1"/>
    <col min="14852" max="14852" width="29.7109375" style="14" customWidth="1"/>
    <col min="14853" max="14854" width="6.7109375" style="14" customWidth="1"/>
    <col min="14855" max="14855" width="7.42578125" style="14" customWidth="1"/>
    <col min="14856" max="14856" width="7.140625" style="14" customWidth="1"/>
    <col min="14857" max="14857" width="9.140625" style="14"/>
    <col min="14858" max="14858" width="10.28515625" style="14" customWidth="1"/>
    <col min="14859" max="14859" width="10.5703125" style="14" customWidth="1"/>
    <col min="14860" max="14860" width="14.85546875" style="14" customWidth="1"/>
    <col min="14861" max="14861" width="13.7109375" style="14" customWidth="1"/>
    <col min="14862" max="14862" width="11.7109375" style="14" customWidth="1"/>
    <col min="14863" max="15106" width="9.140625" style="14"/>
    <col min="15107" max="15107" width="19.28515625" style="14" bestFit="1" customWidth="1"/>
    <col min="15108" max="15108" width="29.7109375" style="14" customWidth="1"/>
    <col min="15109" max="15110" width="6.7109375" style="14" customWidth="1"/>
    <col min="15111" max="15111" width="7.42578125" style="14" customWidth="1"/>
    <col min="15112" max="15112" width="7.140625" style="14" customWidth="1"/>
    <col min="15113" max="15113" width="9.140625" style="14"/>
    <col min="15114" max="15114" width="10.28515625" style="14" customWidth="1"/>
    <col min="15115" max="15115" width="10.5703125" style="14" customWidth="1"/>
    <col min="15116" max="15116" width="14.85546875" style="14" customWidth="1"/>
    <col min="15117" max="15117" width="13.7109375" style="14" customWidth="1"/>
    <col min="15118" max="15118" width="11.7109375" style="14" customWidth="1"/>
    <col min="15119" max="15362" width="9.140625" style="14"/>
    <col min="15363" max="15363" width="19.28515625" style="14" bestFit="1" customWidth="1"/>
    <col min="15364" max="15364" width="29.7109375" style="14" customWidth="1"/>
    <col min="15365" max="15366" width="6.7109375" style="14" customWidth="1"/>
    <col min="15367" max="15367" width="7.42578125" style="14" customWidth="1"/>
    <col min="15368" max="15368" width="7.140625" style="14" customWidth="1"/>
    <col min="15369" max="15369" width="9.140625" style="14"/>
    <col min="15370" max="15370" width="10.28515625" style="14" customWidth="1"/>
    <col min="15371" max="15371" width="10.5703125" style="14" customWidth="1"/>
    <col min="15372" max="15372" width="14.85546875" style="14" customWidth="1"/>
    <col min="15373" max="15373" width="13.7109375" style="14" customWidth="1"/>
    <col min="15374" max="15374" width="11.7109375" style="14" customWidth="1"/>
    <col min="15375" max="15618" width="9.140625" style="14"/>
    <col min="15619" max="15619" width="19.28515625" style="14" bestFit="1" customWidth="1"/>
    <col min="15620" max="15620" width="29.7109375" style="14" customWidth="1"/>
    <col min="15621" max="15622" width="6.7109375" style="14" customWidth="1"/>
    <col min="15623" max="15623" width="7.42578125" style="14" customWidth="1"/>
    <col min="15624" max="15624" width="7.140625" style="14" customWidth="1"/>
    <col min="15625" max="15625" width="9.140625" style="14"/>
    <col min="15626" max="15626" width="10.28515625" style="14" customWidth="1"/>
    <col min="15627" max="15627" width="10.5703125" style="14" customWidth="1"/>
    <col min="15628" max="15628" width="14.85546875" style="14" customWidth="1"/>
    <col min="15629" max="15629" width="13.7109375" style="14" customWidth="1"/>
    <col min="15630" max="15630" width="11.7109375" style="14" customWidth="1"/>
    <col min="15631" max="15874" width="9.140625" style="14"/>
    <col min="15875" max="15875" width="19.28515625" style="14" bestFit="1" customWidth="1"/>
    <col min="15876" max="15876" width="29.7109375" style="14" customWidth="1"/>
    <col min="15877" max="15878" width="6.7109375" style="14" customWidth="1"/>
    <col min="15879" max="15879" width="7.42578125" style="14" customWidth="1"/>
    <col min="15880" max="15880" width="7.140625" style="14" customWidth="1"/>
    <col min="15881" max="15881" width="9.140625" style="14"/>
    <col min="15882" max="15882" width="10.28515625" style="14" customWidth="1"/>
    <col min="15883" max="15883" width="10.5703125" style="14" customWidth="1"/>
    <col min="15884" max="15884" width="14.85546875" style="14" customWidth="1"/>
    <col min="15885" max="15885" width="13.7109375" style="14" customWidth="1"/>
    <col min="15886" max="15886" width="11.7109375" style="14" customWidth="1"/>
    <col min="15887" max="16130" width="9.140625" style="14"/>
    <col min="16131" max="16131" width="19.28515625" style="14" bestFit="1" customWidth="1"/>
    <col min="16132" max="16132" width="29.7109375" style="14" customWidth="1"/>
    <col min="16133" max="16134" width="6.7109375" style="14" customWidth="1"/>
    <col min="16135" max="16135" width="7.42578125" style="14" customWidth="1"/>
    <col min="16136" max="16136" width="7.140625" style="14" customWidth="1"/>
    <col min="16137" max="16137" width="9.140625" style="14"/>
    <col min="16138" max="16138" width="10.28515625" style="14" customWidth="1"/>
    <col min="16139" max="16139" width="10.5703125" style="14" customWidth="1"/>
    <col min="16140" max="16140" width="14.85546875" style="14" customWidth="1"/>
    <col min="16141" max="16141" width="13.7109375" style="14" customWidth="1"/>
    <col min="16142" max="16142" width="11.7109375" style="14" customWidth="1"/>
    <col min="16143" max="16384" width="9.140625" style="14"/>
  </cols>
  <sheetData>
    <row r="2" spans="1:21" ht="18.75" x14ac:dyDescent="0.25">
      <c r="A2" s="80" t="s">
        <v>1108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8"/>
      <c r="O2" s="18"/>
      <c r="P2" s="18"/>
    </row>
    <row r="3" spans="1:21" ht="18.75" x14ac:dyDescent="0.25">
      <c r="A3" s="43" t="str">
        <f>Dengue!A3</f>
        <v>Sinan 21/10/2019</v>
      </c>
      <c r="B3" s="40"/>
      <c r="C3" s="40"/>
    </row>
    <row r="4" spans="1:21" ht="19.5" thickBot="1" x14ac:dyDescent="0.3">
      <c r="A4" s="39"/>
      <c r="B4" s="40"/>
      <c r="C4" s="40"/>
      <c r="F4" s="77" t="s">
        <v>869</v>
      </c>
      <c r="G4" s="78"/>
      <c r="H4" s="79"/>
      <c r="I4" s="83" t="s">
        <v>870</v>
      </c>
      <c r="J4" s="84"/>
      <c r="K4" s="84"/>
      <c r="L4" s="84"/>
      <c r="M4" s="85"/>
      <c r="N4" s="81" t="s">
        <v>1104</v>
      </c>
      <c r="O4" s="82"/>
      <c r="P4" s="82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1110</v>
      </c>
      <c r="D6" s="36" t="s">
        <v>8</v>
      </c>
      <c r="E6" s="36" t="s">
        <v>9</v>
      </c>
      <c r="F6" s="12">
        <f>VLOOKUP(A6,Dengue!$1:$1048576,10,FALSE)</f>
        <v>1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1</v>
      </c>
      <c r="J6" s="11">
        <v>6972</v>
      </c>
      <c r="K6" s="58" t="s">
        <v>1124</v>
      </c>
      <c r="L6" s="8">
        <f t="shared" ref="L6:L69" si="1">I6/J6*100000</f>
        <v>14.343086632243258</v>
      </c>
      <c r="M6" s="7" t="str">
        <f t="shared" ref="M6:M69" si="2">IF(L6=0,"Silencioso",IF(AND(L6&gt;0,L6&lt;100),"Baixa",IF(AND(L6&gt;=100,L6&lt;300),"Média",IF(AND(L6&gt;=300,L6&lt;500),"Alta",IF(L6&gt;=500,"Muito Alta","Avaliar")))))</f>
        <v>Baixa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0</v>
      </c>
      <c r="U6" s="71">
        <f>T6/T$10*100</f>
        <v>0</v>
      </c>
    </row>
    <row r="7" spans="1:21" ht="15.75" x14ac:dyDescent="0.25">
      <c r="A7" s="42">
        <v>2</v>
      </c>
      <c r="B7" s="7">
        <v>310020</v>
      </c>
      <c r="C7" s="17" t="s">
        <v>1111</v>
      </c>
      <c r="D7" s="36" t="s">
        <v>11</v>
      </c>
      <c r="E7" s="36" t="s">
        <v>12</v>
      </c>
      <c r="F7" s="12">
        <f>VLOOKUP(A7,Dengue!$1:$1048576,10,FALSE)</f>
        <v>0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0</v>
      </c>
      <c r="J7" s="11">
        <v>23223</v>
      </c>
      <c r="K7" s="58" t="s">
        <v>1124</v>
      </c>
      <c r="L7" s="8">
        <f t="shared" si="1"/>
        <v>0</v>
      </c>
      <c r="M7" s="7" t="str">
        <f t="shared" si="2"/>
        <v>Silencioso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0</v>
      </c>
      <c r="U7" s="71">
        <f>T7/T$10*100</f>
        <v>0</v>
      </c>
    </row>
    <row r="8" spans="1:21" ht="15.75" x14ac:dyDescent="0.25">
      <c r="A8" s="42">
        <v>3</v>
      </c>
      <c r="B8" s="7">
        <v>310030</v>
      </c>
      <c r="C8" s="17" t="s">
        <v>1112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0</v>
      </c>
      <c r="J8" s="11">
        <v>13465</v>
      </c>
      <c r="K8" s="58" t="s">
        <v>1124</v>
      </c>
      <c r="L8" s="8">
        <f t="shared" si="1"/>
        <v>0</v>
      </c>
      <c r="M8" s="7" t="str">
        <f t="shared" si="2"/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6</v>
      </c>
      <c r="U8" s="71">
        <f>T8/T$10*100</f>
        <v>0.97719869706840379</v>
      </c>
    </row>
    <row r="9" spans="1:21" ht="15.75" x14ac:dyDescent="0.25">
      <c r="A9" s="42">
        <v>4</v>
      </c>
      <c r="B9" s="7">
        <v>310040</v>
      </c>
      <c r="C9" s="17" t="s">
        <v>1112</v>
      </c>
      <c r="D9" s="36" t="s">
        <v>17</v>
      </c>
      <c r="E9" s="36" t="s">
        <v>18</v>
      </c>
      <c r="F9" s="12">
        <f>VLOOKUP(A9,Dengue!$1:$1048576,10,FALSE)</f>
        <v>1</v>
      </c>
      <c r="G9" s="12">
        <f>VLOOKUP($A9,Chik!$1:$1048576,10,FALSE)</f>
        <v>0</v>
      </c>
      <c r="H9" s="12">
        <f>VLOOKUP($A9,zika!$1:$1048576,10,FALSE)</f>
        <v>0</v>
      </c>
      <c r="I9" s="12">
        <f t="shared" si="0"/>
        <v>1</v>
      </c>
      <c r="J9" s="11">
        <v>3994</v>
      </c>
      <c r="K9" s="58" t="s">
        <v>1124</v>
      </c>
      <c r="L9" s="8">
        <f t="shared" si="1"/>
        <v>25.037556334501751</v>
      </c>
      <c r="M9" s="7" t="str">
        <f t="shared" si="2"/>
        <v>Baixa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232</v>
      </c>
      <c r="U9" s="71">
        <f>T9/T$10*100</f>
        <v>37.785016286644954</v>
      </c>
    </row>
    <row r="10" spans="1:21" ht="16.5" thickBot="1" x14ac:dyDescent="0.3">
      <c r="A10" s="42">
        <v>5</v>
      </c>
      <c r="B10" s="7">
        <v>310050</v>
      </c>
      <c r="C10" s="17" t="s">
        <v>1113</v>
      </c>
      <c r="D10" s="36" t="s">
        <v>20</v>
      </c>
      <c r="E10" s="36" t="s">
        <v>21</v>
      </c>
      <c r="F10" s="12">
        <f>VLOOKUP(A10,Dengue!$1:$1048576,10,FALSE)</f>
        <v>0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0</v>
      </c>
      <c r="J10" s="11">
        <v>9575</v>
      </c>
      <c r="K10" s="58" t="s">
        <v>1124</v>
      </c>
      <c r="L10" s="8">
        <f t="shared" si="1"/>
        <v>0</v>
      </c>
      <c r="M10" s="7" t="str">
        <f t="shared" si="2"/>
        <v>Silencioso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614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1113</v>
      </c>
      <c r="D11" s="36" t="s">
        <v>22</v>
      </c>
      <c r="E11" s="36" t="s">
        <v>23</v>
      </c>
      <c r="F11" s="12">
        <f>VLOOKUP(A11,Dengue!$1:$1048576,10,FALSE)</f>
        <v>0</v>
      </c>
      <c r="G11" s="12">
        <f>VLOOKUP($A11,Chik!$1:$1048576,10,FALSE)</f>
        <v>0</v>
      </c>
      <c r="H11" s="12">
        <f>VLOOKUP($A11,zika!$1:$1048576,10,FALSE)</f>
        <v>0</v>
      </c>
      <c r="I11" s="12">
        <f t="shared" si="0"/>
        <v>0</v>
      </c>
      <c r="J11" s="11">
        <v>13600</v>
      </c>
      <c r="K11" s="58" t="s">
        <v>1124</v>
      </c>
      <c r="L11" s="8">
        <f t="shared" si="1"/>
        <v>0</v>
      </c>
      <c r="M11" s="7" t="str">
        <f t="shared" si="2"/>
        <v>Silencioso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138.76221498371336</v>
      </c>
    </row>
    <row r="12" spans="1:21" ht="16.5" thickTop="1" x14ac:dyDescent="0.25">
      <c r="A12" s="42">
        <v>7</v>
      </c>
      <c r="B12" s="7">
        <v>310070</v>
      </c>
      <c r="C12" s="17" t="s">
        <v>1114</v>
      </c>
      <c r="D12" s="36" t="s">
        <v>24</v>
      </c>
      <c r="E12" s="36" t="s">
        <v>25</v>
      </c>
      <c r="F12" s="12">
        <f>VLOOKUP(A12,Dengue!$1:$1048576,10,FALSE)</f>
        <v>1</v>
      </c>
      <c r="G12" s="12">
        <f>VLOOKUP($A12,Chik!$1:$1048576,10,FALSE)</f>
        <v>0</v>
      </c>
      <c r="H12" s="12">
        <f>VLOOKUP($A12,zika!$1:$1048576,10,FALSE)</f>
        <v>0</v>
      </c>
      <c r="I12" s="12">
        <f t="shared" si="0"/>
        <v>1</v>
      </c>
      <c r="J12" s="11">
        <v>2005</v>
      </c>
      <c r="K12" s="58" t="s">
        <v>1124</v>
      </c>
      <c r="L12" s="8">
        <f t="shared" si="1"/>
        <v>49.875311720698249</v>
      </c>
      <c r="M12" s="7" t="str">
        <f t="shared" si="2"/>
        <v>Baixa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8</v>
      </c>
      <c r="B13" s="7">
        <v>310080</v>
      </c>
      <c r="C13" s="17" t="s">
        <v>1115</v>
      </c>
      <c r="D13" s="36" t="s">
        <v>26</v>
      </c>
      <c r="E13" s="36" t="s">
        <v>27</v>
      </c>
      <c r="F13" s="12">
        <f>VLOOKUP(A13,Dengue!$1:$1048576,10,FALSE)</f>
        <v>0</v>
      </c>
      <c r="G13" s="12">
        <f>VLOOKUP($A13,Chik!$1:$1048576,10,FALSE)</f>
        <v>0</v>
      </c>
      <c r="H13" s="12">
        <f>VLOOKUP($A13,zika!$1:$1048576,10,FALSE)</f>
        <v>0</v>
      </c>
      <c r="I13" s="12">
        <f t="shared" si="0"/>
        <v>0</v>
      </c>
      <c r="J13" s="11">
        <v>4448</v>
      </c>
      <c r="K13" s="58" t="s">
        <v>1124</v>
      </c>
      <c r="L13" s="8">
        <f t="shared" si="1"/>
        <v>0</v>
      </c>
      <c r="M13" s="7" t="str">
        <f t="shared" si="2"/>
        <v>Silencioso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38"/>
    </row>
    <row r="14" spans="1:21" ht="15.75" x14ac:dyDescent="0.25">
      <c r="A14" s="42">
        <v>9</v>
      </c>
      <c r="B14" s="7">
        <v>310090</v>
      </c>
      <c r="C14" s="17" t="s">
        <v>1116</v>
      </c>
      <c r="D14" s="36" t="s">
        <v>28</v>
      </c>
      <c r="E14" s="36" t="s">
        <v>29</v>
      </c>
      <c r="F14" s="12">
        <f>VLOOKUP(A14,Dengue!$1:$1048576,10,FALSE)</f>
        <v>8</v>
      </c>
      <c r="G14" s="12">
        <f>VLOOKUP($A14,Chik!$1:$1048576,10,FALSE)</f>
        <v>0</v>
      </c>
      <c r="H14" s="12">
        <f>VLOOKUP($A14,zika!$1:$1048576,10,FALSE)</f>
        <v>0</v>
      </c>
      <c r="I14" s="12">
        <f t="shared" si="0"/>
        <v>8</v>
      </c>
      <c r="J14" s="11">
        <v>19166</v>
      </c>
      <c r="K14" s="58" t="s">
        <v>1124</v>
      </c>
      <c r="L14" s="8">
        <f t="shared" si="1"/>
        <v>41.740582281122819</v>
      </c>
      <c r="M14" s="7" t="str">
        <f t="shared" si="2"/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10</v>
      </c>
      <c r="B15" s="7">
        <v>310100</v>
      </c>
      <c r="C15" s="17" t="s">
        <v>1116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0</v>
      </c>
      <c r="J15" s="11">
        <v>13477</v>
      </c>
      <c r="K15" s="58" t="s">
        <v>1124</v>
      </c>
      <c r="L15" s="8">
        <f t="shared" si="1"/>
        <v>0</v>
      </c>
      <c r="M15" s="7" t="str">
        <f t="shared" si="2"/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11</v>
      </c>
      <c r="B16" s="7">
        <v>310110</v>
      </c>
      <c r="C16" s="17" t="s">
        <v>1113</v>
      </c>
      <c r="D16" s="36" t="s">
        <v>22</v>
      </c>
      <c r="E16" s="36" t="s">
        <v>32</v>
      </c>
      <c r="F16" s="12">
        <f>VLOOKUP(A16,Dengue!$1:$1048576,10,FALSE)</f>
        <v>11</v>
      </c>
      <c r="G16" s="12">
        <f>VLOOKUP($A16,Chik!$1:$1048576,10,FALSE)</f>
        <v>0</v>
      </c>
      <c r="H16" s="12">
        <f>VLOOKUP($A16,zika!$1:$1048576,10,FALSE)</f>
        <v>3</v>
      </c>
      <c r="I16" s="12">
        <f t="shared" si="0"/>
        <v>14</v>
      </c>
      <c r="J16" s="11">
        <v>25193</v>
      </c>
      <c r="K16" s="58" t="s">
        <v>1125</v>
      </c>
      <c r="L16" s="8">
        <f t="shared" si="1"/>
        <v>55.570991942206163</v>
      </c>
      <c r="M16" s="7" t="str">
        <f t="shared" si="2"/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38"/>
    </row>
    <row r="17" spans="1:19" ht="15.75" x14ac:dyDescent="0.25">
      <c r="A17" s="42">
        <v>12</v>
      </c>
      <c r="B17" s="7">
        <v>310120</v>
      </c>
      <c r="C17" s="17" t="s">
        <v>1117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 t="shared" si="0"/>
        <v>0</v>
      </c>
      <c r="J17" s="11">
        <v>6032</v>
      </c>
      <c r="K17" s="58" t="s">
        <v>1124</v>
      </c>
      <c r="L17" s="8">
        <f t="shared" si="1"/>
        <v>0</v>
      </c>
      <c r="M17" s="7" t="str">
        <f t="shared" si="2"/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13</v>
      </c>
      <c r="B18" s="7">
        <v>310130</v>
      </c>
      <c r="C18" s="17" t="s">
        <v>1117</v>
      </c>
      <c r="D18" s="36" t="s">
        <v>33</v>
      </c>
      <c r="E18" s="36" t="s">
        <v>35</v>
      </c>
      <c r="F18" s="12">
        <f>VLOOKUP(A18,Dengue!$1:$1048576,10,FALSE)</f>
        <v>1</v>
      </c>
      <c r="G18" s="12">
        <f>VLOOKUP($A18,Chik!$1:$1048576,10,FALSE)</f>
        <v>0</v>
      </c>
      <c r="H18" s="12">
        <f>VLOOKUP($A18,zika!$1:$1048576,10,FALSE)</f>
        <v>0</v>
      </c>
      <c r="I18" s="12">
        <f t="shared" si="0"/>
        <v>1</v>
      </c>
      <c r="J18" s="11">
        <v>2683</v>
      </c>
      <c r="K18" s="58" t="s">
        <v>1124</v>
      </c>
      <c r="L18" s="8">
        <f t="shared" si="1"/>
        <v>37.271710771524411</v>
      </c>
      <c r="M18" s="7" t="str">
        <f t="shared" si="2"/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14</v>
      </c>
      <c r="B19" s="7">
        <v>310140</v>
      </c>
      <c r="C19" s="17" t="s">
        <v>1117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0</v>
      </c>
      <c r="J19" s="11">
        <v>3003</v>
      </c>
      <c r="K19" s="58" t="s">
        <v>1124</v>
      </c>
      <c r="L19" s="8">
        <f t="shared" si="1"/>
        <v>0</v>
      </c>
      <c r="M19" s="7" t="str">
        <f t="shared" si="2"/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15</v>
      </c>
      <c r="B20" s="7">
        <v>310150</v>
      </c>
      <c r="C20" s="17" t="s">
        <v>1118</v>
      </c>
      <c r="D20" s="36" t="s">
        <v>38</v>
      </c>
      <c r="E20" s="36" t="s">
        <v>39</v>
      </c>
      <c r="F20" s="12">
        <f>VLOOKUP(A20,Dengue!$1:$1048576,10,FALSE)</f>
        <v>0</v>
      </c>
      <c r="G20" s="12">
        <f>VLOOKUP($A20,Chik!$1:$1048576,10,FALSE)</f>
        <v>0</v>
      </c>
      <c r="H20" s="12">
        <f>VLOOKUP($A20,zika!$1:$1048576,10,FALSE)</f>
        <v>0</v>
      </c>
      <c r="I20" s="12">
        <f t="shared" si="0"/>
        <v>0</v>
      </c>
      <c r="J20" s="11">
        <v>35321</v>
      </c>
      <c r="K20" s="58" t="s">
        <v>1125</v>
      </c>
      <c r="L20" s="8">
        <f t="shared" si="1"/>
        <v>0</v>
      </c>
      <c r="M20" s="7" t="str">
        <f t="shared" si="2"/>
        <v>Silencioso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38"/>
    </row>
    <row r="21" spans="1:19" ht="15.75" x14ac:dyDescent="0.25">
      <c r="A21" s="42">
        <v>16</v>
      </c>
      <c r="B21" s="7">
        <v>310160</v>
      </c>
      <c r="C21" s="17" t="s">
        <v>1117</v>
      </c>
      <c r="D21" s="36" t="s">
        <v>40</v>
      </c>
      <c r="E21" s="36" t="s">
        <v>40</v>
      </c>
      <c r="F21" s="12">
        <f>VLOOKUP(A21,Dengue!$1:$1048576,10,FALSE)</f>
        <v>9</v>
      </c>
      <c r="G21" s="12">
        <f>VLOOKUP($A21,Chik!$1:$1048576,10,FALSE)</f>
        <v>0</v>
      </c>
      <c r="H21" s="12">
        <f>VLOOKUP($A21,zika!$1:$1048576,10,FALSE)</f>
        <v>0</v>
      </c>
      <c r="I21" s="12">
        <f t="shared" si="0"/>
        <v>9</v>
      </c>
      <c r="J21" s="11">
        <v>79481</v>
      </c>
      <c r="K21" s="58" t="s">
        <v>1126</v>
      </c>
      <c r="L21" s="8">
        <f t="shared" si="1"/>
        <v>11.323460952932148</v>
      </c>
      <c r="M21" s="7" t="str">
        <f t="shared" si="2"/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38"/>
    </row>
    <row r="22" spans="1:19" ht="15.75" x14ac:dyDescent="0.25">
      <c r="A22" s="42">
        <v>17</v>
      </c>
      <c r="B22" s="7">
        <v>310163</v>
      </c>
      <c r="C22" s="17" t="s">
        <v>1119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 t="shared" si="0"/>
        <v>0</v>
      </c>
      <c r="J22" s="11">
        <v>6831</v>
      </c>
      <c r="K22" s="58" t="s">
        <v>1124</v>
      </c>
      <c r="L22" s="8">
        <f t="shared" si="1"/>
        <v>0</v>
      </c>
      <c r="M22" s="7" t="str">
        <f t="shared" si="2"/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18</v>
      </c>
      <c r="B23" s="7">
        <v>310170</v>
      </c>
      <c r="C23" s="17" t="s">
        <v>1116</v>
      </c>
      <c r="D23" s="36" t="s">
        <v>30</v>
      </c>
      <c r="E23" s="36" t="s">
        <v>43</v>
      </c>
      <c r="F23" s="12">
        <f>VLOOKUP(A23,Dengue!$1:$1048576,10,FALSE)</f>
        <v>24</v>
      </c>
      <c r="G23" s="12">
        <f>VLOOKUP($A23,Chik!$1:$1048576,10,FALSE)</f>
        <v>0</v>
      </c>
      <c r="H23" s="12">
        <f>VLOOKUP($A23,zika!$1:$1048576,10,FALSE)</f>
        <v>0</v>
      </c>
      <c r="I23" s="12">
        <f t="shared" si="0"/>
        <v>24</v>
      </c>
      <c r="J23" s="11">
        <v>41642</v>
      </c>
      <c r="K23" s="58" t="s">
        <v>1125</v>
      </c>
      <c r="L23" s="8">
        <f t="shared" si="1"/>
        <v>57.634119398684021</v>
      </c>
      <c r="M23" s="7" t="str">
        <f t="shared" si="2"/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19" ht="15.75" x14ac:dyDescent="0.25">
      <c r="A24" s="42">
        <v>19</v>
      </c>
      <c r="B24" s="7">
        <v>310180</v>
      </c>
      <c r="C24" s="17" t="s">
        <v>1113</v>
      </c>
      <c r="D24" s="36" t="s">
        <v>22</v>
      </c>
      <c r="E24" s="36" t="s">
        <v>44</v>
      </c>
      <c r="F24" s="12">
        <f>VLOOKUP(A24,Dengue!$1:$1048576,10,FALSE)</f>
        <v>1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1</v>
      </c>
      <c r="J24" s="11">
        <v>7411</v>
      </c>
      <c r="K24" s="58" t="s">
        <v>1124</v>
      </c>
      <c r="L24" s="8">
        <f t="shared" si="1"/>
        <v>13.493455673998112</v>
      </c>
      <c r="M24" s="7" t="str">
        <f t="shared" si="2"/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20</v>
      </c>
      <c r="B25" s="7">
        <v>310190</v>
      </c>
      <c r="C25" s="17" t="s">
        <v>1117</v>
      </c>
      <c r="D25" s="36" t="s">
        <v>45</v>
      </c>
      <c r="E25" s="36" t="s">
        <v>46</v>
      </c>
      <c r="F25" s="12">
        <f>VLOOKUP(A25,Dengue!$1:$1048576,10,FALSE)</f>
        <v>0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0</v>
      </c>
      <c r="J25" s="11">
        <v>19745</v>
      </c>
      <c r="K25" s="58" t="s">
        <v>1124</v>
      </c>
      <c r="L25" s="8">
        <f t="shared" si="1"/>
        <v>0</v>
      </c>
      <c r="M25" s="7" t="str">
        <f t="shared" si="2"/>
        <v>Silencioso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21</v>
      </c>
      <c r="B26" s="7">
        <v>310200</v>
      </c>
      <c r="C26" s="17" t="s">
        <v>1117</v>
      </c>
      <c r="D26" s="36" t="s">
        <v>40</v>
      </c>
      <c r="E26" s="36" t="s">
        <v>47</v>
      </c>
      <c r="F26" s="12">
        <f>VLOOKUP(A26,Dengue!$1:$1048576,10,FALSE)</f>
        <v>0</v>
      </c>
      <c r="G26" s="12">
        <f>VLOOKUP($A26,Chik!$1:$1048576,10,FALSE)</f>
        <v>0</v>
      </c>
      <c r="H26" s="12">
        <f>VLOOKUP($A26,zika!$1:$1048576,10,FALSE)</f>
        <v>0</v>
      </c>
      <c r="I26" s="12">
        <f t="shared" si="0"/>
        <v>0</v>
      </c>
      <c r="J26" s="11">
        <v>14414</v>
      </c>
      <c r="K26" s="58" t="s">
        <v>1124</v>
      </c>
      <c r="L26" s="8">
        <f t="shared" si="1"/>
        <v>0</v>
      </c>
      <c r="M26" s="7" t="str">
        <f t="shared" si="2"/>
        <v>Silencioso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22</v>
      </c>
      <c r="B27" s="7">
        <v>310205</v>
      </c>
      <c r="C27" s="17" t="s">
        <v>1112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 t="shared" si="0"/>
        <v>0</v>
      </c>
      <c r="J27" s="11">
        <v>5799</v>
      </c>
      <c r="K27" s="58" t="s">
        <v>1124</v>
      </c>
      <c r="L27" s="8">
        <f t="shared" si="1"/>
        <v>0</v>
      </c>
      <c r="M27" s="7" t="str">
        <f t="shared" si="2"/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23</v>
      </c>
      <c r="B28" s="7">
        <v>315350</v>
      </c>
      <c r="C28" s="17" t="s">
        <v>1112</v>
      </c>
      <c r="D28" s="36" t="s">
        <v>14</v>
      </c>
      <c r="E28" s="36" t="s">
        <v>49</v>
      </c>
      <c r="F28" s="12">
        <f>VLOOKUP(A28,Dengue!$1:$1048576,10,FALSE)</f>
        <v>0</v>
      </c>
      <c r="G28" s="12">
        <f>VLOOKUP($A28,Chik!$1:$1048576,10,FALSE)</f>
        <v>0</v>
      </c>
      <c r="H28" s="12">
        <f>VLOOKUP($A28,zika!$1:$1048576,10,FALSE)</f>
        <v>0</v>
      </c>
      <c r="I28" s="12">
        <f t="shared" si="0"/>
        <v>0</v>
      </c>
      <c r="J28" s="11">
        <v>8333</v>
      </c>
      <c r="K28" s="58" t="s">
        <v>1124</v>
      </c>
      <c r="L28" s="8">
        <f t="shared" si="1"/>
        <v>0</v>
      </c>
      <c r="M28" s="7" t="str">
        <f t="shared" si="2"/>
        <v>Silencioso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24</v>
      </c>
      <c r="B29" s="7">
        <v>310210</v>
      </c>
      <c r="C29" s="17" t="s">
        <v>1119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 t="shared" si="0"/>
        <v>0</v>
      </c>
      <c r="J29" s="11">
        <v>11146</v>
      </c>
      <c r="K29" s="58" t="s">
        <v>1124</v>
      </c>
      <c r="L29" s="8">
        <f t="shared" si="1"/>
        <v>0</v>
      </c>
      <c r="M29" s="7" t="str">
        <f t="shared" si="2"/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25</v>
      </c>
      <c r="B30" s="7">
        <v>310220</v>
      </c>
      <c r="C30" s="17" t="s">
        <v>1113</v>
      </c>
      <c r="D30" s="36" t="s">
        <v>22</v>
      </c>
      <c r="E30" s="36" t="s">
        <v>51</v>
      </c>
      <c r="F30" s="12">
        <f>VLOOKUP(A30,Dengue!$1:$1048576,10,FALSE)</f>
        <v>10</v>
      </c>
      <c r="G30" s="12">
        <f>VLOOKUP($A30,Chik!$1:$1048576,10,FALSE)</f>
        <v>0</v>
      </c>
      <c r="H30" s="12">
        <f>VLOOKUP($A30,zika!$1:$1048576,10,FALSE)</f>
        <v>0</v>
      </c>
      <c r="I30" s="12">
        <f t="shared" si="0"/>
        <v>10</v>
      </c>
      <c r="J30" s="11">
        <v>3973</v>
      </c>
      <c r="K30" s="58" t="s">
        <v>1124</v>
      </c>
      <c r="L30" s="8">
        <f t="shared" si="1"/>
        <v>251.69896803423106</v>
      </c>
      <c r="M30" s="7" t="str">
        <f t="shared" si="2"/>
        <v>Média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19" ht="15.75" x14ac:dyDescent="0.25">
      <c r="A31" s="42">
        <v>26</v>
      </c>
      <c r="B31" s="7">
        <v>310230</v>
      </c>
      <c r="C31" s="17" t="s">
        <v>1112</v>
      </c>
      <c r="D31" s="36" t="s">
        <v>17</v>
      </c>
      <c r="E31" s="36" t="s">
        <v>52</v>
      </c>
      <c r="F31" s="12">
        <f>VLOOKUP(A31,Dengue!$1:$1048576,10,FALSE)</f>
        <v>0</v>
      </c>
      <c r="G31" s="12">
        <f>VLOOKUP($A31,Chik!$1:$1048576,10,FALSE)</f>
        <v>0</v>
      </c>
      <c r="H31" s="12">
        <f>VLOOKUP($A31,zika!$1:$1048576,10,FALSE)</f>
        <v>0</v>
      </c>
      <c r="I31" s="12">
        <f t="shared" si="0"/>
        <v>0</v>
      </c>
      <c r="J31" s="11">
        <v>15239</v>
      </c>
      <c r="K31" s="58" t="s">
        <v>1124</v>
      </c>
      <c r="L31" s="8">
        <f t="shared" si="1"/>
        <v>0</v>
      </c>
      <c r="M31" s="7" t="str">
        <f t="shared" si="2"/>
        <v>Silencioso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 t="shared" si="0"/>
        <v>0</v>
      </c>
      <c r="J32" s="11">
        <v>3606</v>
      </c>
      <c r="K32" s="58" t="s">
        <v>1124</v>
      </c>
      <c r="L32" s="8">
        <f t="shared" si="1"/>
        <v>0</v>
      </c>
      <c r="M32" s="7" t="str">
        <f t="shared" si="2"/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28</v>
      </c>
      <c r="B33" s="7">
        <v>310250</v>
      </c>
      <c r="C33" s="17" t="s">
        <v>1112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0</v>
      </c>
      <c r="J33" s="11">
        <v>4751</v>
      </c>
      <c r="K33" s="58" t="s">
        <v>1124</v>
      </c>
      <c r="L33" s="8">
        <f t="shared" si="1"/>
        <v>0</v>
      </c>
      <c r="M33" s="7" t="str">
        <f t="shared" si="2"/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29</v>
      </c>
      <c r="B34" s="7">
        <v>310260</v>
      </c>
      <c r="C34" s="17" t="s">
        <v>1117</v>
      </c>
      <c r="D34" s="36" t="s">
        <v>36</v>
      </c>
      <c r="E34" s="36" t="s">
        <v>56</v>
      </c>
      <c r="F34" s="12">
        <f>VLOOKUP(A34,Dengue!$1:$1048576,10,FALSE)</f>
        <v>0</v>
      </c>
      <c r="G34" s="12">
        <f>VLOOKUP($A34,Chik!$1:$1048576,10,FALSE)</f>
        <v>0</v>
      </c>
      <c r="H34" s="12">
        <f>VLOOKUP($A34,zika!$1:$1048576,10,FALSE)</f>
        <v>0</v>
      </c>
      <c r="I34" s="12">
        <f t="shared" si="0"/>
        <v>0</v>
      </c>
      <c r="J34" s="11">
        <v>40747</v>
      </c>
      <c r="K34" s="58" t="s">
        <v>1125</v>
      </c>
      <c r="L34" s="8">
        <f t="shared" si="1"/>
        <v>0</v>
      </c>
      <c r="M34" s="7" t="str">
        <f t="shared" si="2"/>
        <v>Silencioso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19" ht="15.75" x14ac:dyDescent="0.25">
      <c r="A35" s="42">
        <v>30</v>
      </c>
      <c r="B35" s="7">
        <v>310280</v>
      </c>
      <c r="C35" s="17" t="s">
        <v>1118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 t="shared" si="0"/>
        <v>0</v>
      </c>
      <c r="J35" s="11">
        <v>12242</v>
      </c>
      <c r="K35" s="58" t="s">
        <v>1124</v>
      </c>
      <c r="L35" s="8">
        <f t="shared" si="1"/>
        <v>0</v>
      </c>
      <c r="M35" s="7" t="str">
        <f t="shared" si="2"/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31</v>
      </c>
      <c r="B36" s="7">
        <v>310285</v>
      </c>
      <c r="C36" s="17" t="s">
        <v>1116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0</v>
      </c>
      <c r="J36" s="11">
        <v>8481</v>
      </c>
      <c r="K36" s="58" t="s">
        <v>1124</v>
      </c>
      <c r="L36" s="8">
        <f t="shared" si="1"/>
        <v>0</v>
      </c>
      <c r="M36" s="7" t="str">
        <f t="shared" si="2"/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32</v>
      </c>
      <c r="B37" s="7">
        <v>310290</v>
      </c>
      <c r="C37" s="17" t="s">
        <v>1119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0</v>
      </c>
      <c r="H37" s="12">
        <f>VLOOKUP($A37,zika!$1:$1048576,10,FALSE)</f>
        <v>0</v>
      </c>
      <c r="I37" s="12">
        <f t="shared" si="0"/>
        <v>0</v>
      </c>
      <c r="J37" s="11">
        <v>11432</v>
      </c>
      <c r="K37" s="58" t="s">
        <v>1124</v>
      </c>
      <c r="L37" s="8">
        <f t="shared" si="1"/>
        <v>0</v>
      </c>
      <c r="M37" s="7" t="str">
        <f t="shared" si="2"/>
        <v>Silencioso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33</v>
      </c>
      <c r="B38" s="7">
        <v>310300</v>
      </c>
      <c r="C38" s="17" t="s">
        <v>1113</v>
      </c>
      <c r="D38" s="36" t="s">
        <v>20</v>
      </c>
      <c r="E38" s="36" t="s">
        <v>61</v>
      </c>
      <c r="F38" s="12">
        <f>VLOOKUP(A38,Dengue!$1:$1048576,10,FALSE)</f>
        <v>2</v>
      </c>
      <c r="G38" s="12">
        <f>VLOOKUP($A38,Chik!$1:$1048576,10,FALSE)</f>
        <v>0</v>
      </c>
      <c r="H38" s="12">
        <f>VLOOKUP($A38,zika!$1:$1048576,10,FALSE)</f>
        <v>1</v>
      </c>
      <c r="I38" s="12">
        <f t="shared" si="0"/>
        <v>3</v>
      </c>
      <c r="J38" s="11">
        <v>9363</v>
      </c>
      <c r="K38" s="58" t="s">
        <v>1124</v>
      </c>
      <c r="L38" s="8">
        <f t="shared" si="1"/>
        <v>32.04101249599487</v>
      </c>
      <c r="M38" s="7" t="str">
        <f t="shared" si="2"/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34</v>
      </c>
      <c r="B39" s="7">
        <v>310310</v>
      </c>
      <c r="C39" s="17" t="s">
        <v>1118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0</v>
      </c>
      <c r="J39" s="11">
        <v>1609</v>
      </c>
      <c r="K39" s="58" t="s">
        <v>1124</v>
      </c>
      <c r="L39" s="8">
        <f t="shared" si="1"/>
        <v>0</v>
      </c>
      <c r="M39" s="7" t="str">
        <f t="shared" si="2"/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35</v>
      </c>
      <c r="B40" s="7">
        <v>310320</v>
      </c>
      <c r="C40" s="17" t="s">
        <v>1111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0</v>
      </c>
      <c r="J40" s="11">
        <v>2341</v>
      </c>
      <c r="K40" s="58" t="s">
        <v>1124</v>
      </c>
      <c r="L40" s="8">
        <f t="shared" si="1"/>
        <v>0</v>
      </c>
      <c r="M40" s="7" t="str">
        <f t="shared" si="2"/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</v>
      </c>
      <c r="B41" s="7">
        <v>310330</v>
      </c>
      <c r="C41" s="17" t="s">
        <v>1118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0</v>
      </c>
      <c r="J41" s="11">
        <v>2066</v>
      </c>
      <c r="K41" s="58" t="s">
        <v>1124</v>
      </c>
      <c r="L41" s="8">
        <f t="shared" si="1"/>
        <v>0</v>
      </c>
      <c r="M41" s="7" t="str">
        <f t="shared" si="2"/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4</v>
      </c>
      <c r="G42" s="12">
        <f>VLOOKUP($A42,Chik!$1:$1048576,10,FALSE)</f>
        <v>1</v>
      </c>
      <c r="H42" s="12">
        <f>VLOOKUP($A42,zika!$1:$1048576,10,FALSE)</f>
        <v>0</v>
      </c>
      <c r="I42" s="12">
        <f t="shared" si="0"/>
        <v>5</v>
      </c>
      <c r="J42" s="11">
        <v>36705</v>
      </c>
      <c r="K42" s="58" t="s">
        <v>1125</v>
      </c>
      <c r="L42" s="8">
        <f t="shared" si="1"/>
        <v>13.622122326658495</v>
      </c>
      <c r="M42" s="7" t="str">
        <f t="shared" si="2"/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19" ht="15.75" x14ac:dyDescent="0.25">
      <c r="A43" s="42">
        <v>38</v>
      </c>
      <c r="B43" s="7">
        <v>310350</v>
      </c>
      <c r="C43" s="17" t="s">
        <v>1110</v>
      </c>
      <c r="D43" s="36" t="s">
        <v>8</v>
      </c>
      <c r="E43" s="36" t="s">
        <v>67</v>
      </c>
      <c r="F43" s="12">
        <f>VLOOKUP(A43,Dengue!$1:$1048576,10,FALSE)</f>
        <v>2</v>
      </c>
      <c r="G43" s="12">
        <f>VLOOKUP($A43,Chik!$1:$1048576,10,FALSE)</f>
        <v>0</v>
      </c>
      <c r="H43" s="12">
        <f>VLOOKUP($A43,zika!$1:$1048576,10,FALSE)</f>
        <v>0</v>
      </c>
      <c r="I43" s="12">
        <f t="shared" si="0"/>
        <v>2</v>
      </c>
      <c r="J43" s="11">
        <v>116691</v>
      </c>
      <c r="K43" s="58" t="s">
        <v>1127</v>
      </c>
      <c r="L43" s="8">
        <f t="shared" si="1"/>
        <v>1.7139282378246823</v>
      </c>
      <c r="M43" s="7" t="str">
        <f t="shared" si="2"/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19" ht="15.75" x14ac:dyDescent="0.25">
      <c r="A44" s="42">
        <v>39</v>
      </c>
      <c r="B44" s="7">
        <v>310360</v>
      </c>
      <c r="C44" s="17" t="s">
        <v>1118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0</v>
      </c>
      <c r="J44" s="11">
        <v>2804</v>
      </c>
      <c r="K44" s="58" t="s">
        <v>1124</v>
      </c>
      <c r="L44" s="8">
        <f t="shared" si="1"/>
        <v>0</v>
      </c>
      <c r="M44" s="7" t="str">
        <f t="shared" si="2"/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40</v>
      </c>
      <c r="B45" s="7">
        <v>310370</v>
      </c>
      <c r="C45" s="17" t="s">
        <v>1112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0</v>
      </c>
      <c r="J45" s="11">
        <v>8425</v>
      </c>
      <c r="K45" s="58" t="s">
        <v>1124</v>
      </c>
      <c r="L45" s="8">
        <f t="shared" si="1"/>
        <v>0</v>
      </c>
      <c r="M45" s="7" t="str">
        <f t="shared" si="2"/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41</v>
      </c>
      <c r="B46" s="7">
        <v>310375</v>
      </c>
      <c r="C46" s="17" t="s">
        <v>1110</v>
      </c>
      <c r="D46" s="36" t="s">
        <v>8</v>
      </c>
      <c r="E46" s="36" t="s">
        <v>70</v>
      </c>
      <c r="F46" s="12">
        <f>VLOOKUP(A46,Dengue!$1:$1048576,10,FALSE)</f>
        <v>1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1</v>
      </c>
      <c r="J46" s="11">
        <v>6804</v>
      </c>
      <c r="K46" s="58" t="s">
        <v>1124</v>
      </c>
      <c r="L46" s="8">
        <f t="shared" si="1"/>
        <v>14.697236919459142</v>
      </c>
      <c r="M46" s="7" t="str">
        <f t="shared" si="2"/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42</v>
      </c>
      <c r="B47" s="7">
        <v>310380</v>
      </c>
      <c r="C47" s="17" t="s">
        <v>1120</v>
      </c>
      <c r="D47" s="36" t="s">
        <v>71</v>
      </c>
      <c r="E47" s="36" t="s">
        <v>72</v>
      </c>
      <c r="F47" s="12">
        <f>VLOOKUP(A47,Dengue!$1:$1048576,10,FALSE)</f>
        <v>1</v>
      </c>
      <c r="G47" s="12">
        <f>VLOOKUP($A47,Chik!$1:$1048576,10,FALSE)</f>
        <v>0</v>
      </c>
      <c r="H47" s="12">
        <f>VLOOKUP($A47,zika!$1:$1048576,10,FALSE)</f>
        <v>0</v>
      </c>
      <c r="I47" s="12">
        <f t="shared" si="0"/>
        <v>1</v>
      </c>
      <c r="J47" s="11">
        <v>2833</v>
      </c>
      <c r="K47" s="58" t="s">
        <v>1124</v>
      </c>
      <c r="L47" s="8">
        <f t="shared" si="1"/>
        <v>35.298270384751149</v>
      </c>
      <c r="M47" s="7" t="str">
        <f t="shared" si="2"/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43</v>
      </c>
      <c r="B48" s="7">
        <v>310390</v>
      </c>
      <c r="C48" s="17" t="s">
        <v>1115</v>
      </c>
      <c r="D48" s="36" t="s">
        <v>26</v>
      </c>
      <c r="E48" s="36" t="s">
        <v>73</v>
      </c>
      <c r="F48" s="12">
        <f>VLOOKUP(A48,Dengue!$1:$1048576,10,FALSE)</f>
        <v>1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1</v>
      </c>
      <c r="J48" s="11">
        <v>9142</v>
      </c>
      <c r="K48" s="58" t="s">
        <v>1124</v>
      </c>
      <c r="L48" s="8">
        <f t="shared" si="1"/>
        <v>10.938525486764384</v>
      </c>
      <c r="M48" s="7" t="str">
        <f t="shared" si="2"/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19" ht="15.75" x14ac:dyDescent="0.25">
      <c r="A49" s="42">
        <v>44</v>
      </c>
      <c r="B49" s="7">
        <v>310400</v>
      </c>
      <c r="C49" s="17" t="s">
        <v>1114</v>
      </c>
      <c r="D49" s="36" t="s">
        <v>24</v>
      </c>
      <c r="E49" s="36" t="s">
        <v>74</v>
      </c>
      <c r="F49" s="12">
        <f>VLOOKUP(A49,Dengue!$1:$1048576,10,FALSE)</f>
        <v>8</v>
      </c>
      <c r="G49" s="12">
        <f>VLOOKUP($A49,Chik!$1:$1048576,10,FALSE)</f>
        <v>0</v>
      </c>
      <c r="H49" s="12">
        <f>VLOOKUP($A49,zika!$1:$1048576,10,FALSE)</f>
        <v>0</v>
      </c>
      <c r="I49" s="12">
        <f t="shared" si="0"/>
        <v>8</v>
      </c>
      <c r="J49" s="11">
        <v>105083</v>
      </c>
      <c r="K49" s="58" t="s">
        <v>1127</v>
      </c>
      <c r="L49" s="8">
        <f t="shared" si="1"/>
        <v>7.6130297003321177</v>
      </c>
      <c r="M49" s="7" t="str">
        <f t="shared" si="2"/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19" ht="15.75" x14ac:dyDescent="0.25">
      <c r="A50" s="42">
        <v>45</v>
      </c>
      <c r="B50" s="7">
        <v>310410</v>
      </c>
      <c r="C50" s="17" t="s">
        <v>1117</v>
      </c>
      <c r="D50" s="36" t="s">
        <v>40</v>
      </c>
      <c r="E50" s="36" t="s">
        <v>75</v>
      </c>
      <c r="F50" s="12">
        <f>VLOOKUP(A50,Dengue!$1:$1048576,10,FALSE)</f>
        <v>0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0</v>
      </c>
      <c r="J50" s="11">
        <v>10657</v>
      </c>
      <c r="K50" s="58" t="s">
        <v>1124</v>
      </c>
      <c r="L50" s="8">
        <f t="shared" si="1"/>
        <v>0</v>
      </c>
      <c r="M50" s="7" t="str">
        <f t="shared" si="2"/>
        <v>Silencioso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19" ht="15.75" x14ac:dyDescent="0.25">
      <c r="A51" s="42">
        <v>46</v>
      </c>
      <c r="B51" s="7">
        <v>310420</v>
      </c>
      <c r="C51" s="17" t="s">
        <v>1115</v>
      </c>
      <c r="D51" s="36" t="s">
        <v>26</v>
      </c>
      <c r="E51" s="36" t="s">
        <v>76</v>
      </c>
      <c r="F51" s="12">
        <f>VLOOKUP(A51,Dengue!$1:$1048576,10,FALSE)</f>
        <v>0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0</v>
      </c>
      <c r="J51" s="11">
        <v>39793</v>
      </c>
      <c r="K51" s="58" t="s">
        <v>1125</v>
      </c>
      <c r="L51" s="8">
        <f t="shared" si="1"/>
        <v>0</v>
      </c>
      <c r="M51" s="7" t="str">
        <f t="shared" si="2"/>
        <v>Silencioso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19" ht="15.75" x14ac:dyDescent="0.25">
      <c r="A52" s="42">
        <v>47</v>
      </c>
      <c r="B52" s="7">
        <v>310430</v>
      </c>
      <c r="C52" s="17" t="s">
        <v>1117</v>
      </c>
      <c r="D52" s="36" t="s">
        <v>40</v>
      </c>
      <c r="E52" s="36" t="s">
        <v>77</v>
      </c>
      <c r="F52" s="12">
        <f>VLOOKUP(A52,Dengue!$1:$1048576,10,FALSE)</f>
        <v>0</v>
      </c>
      <c r="G52" s="12">
        <f>VLOOKUP($A52,Chik!$1:$1048576,10,FALSE)</f>
        <v>0</v>
      </c>
      <c r="H52" s="12">
        <f>VLOOKUP($A52,zika!$1:$1048576,10,FALSE)</f>
        <v>0</v>
      </c>
      <c r="I52" s="12">
        <f t="shared" si="0"/>
        <v>0</v>
      </c>
      <c r="J52" s="11">
        <v>14955</v>
      </c>
      <c r="K52" s="58" t="s">
        <v>1124</v>
      </c>
      <c r="L52" s="8">
        <f t="shared" si="1"/>
        <v>0</v>
      </c>
      <c r="M52" s="7" t="str">
        <f t="shared" si="2"/>
        <v>Silencioso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19" ht="15.75" x14ac:dyDescent="0.25">
      <c r="A53" s="42">
        <v>48</v>
      </c>
      <c r="B53" s="7">
        <v>310440</v>
      </c>
      <c r="C53" s="17" t="s">
        <v>1118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0</v>
      </c>
      <c r="J53" s="11">
        <v>2751</v>
      </c>
      <c r="K53" s="58" t="s">
        <v>1124</v>
      </c>
      <c r="L53" s="8">
        <f t="shared" si="1"/>
        <v>0</v>
      </c>
      <c r="M53" s="7" t="str">
        <f t="shared" si="2"/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19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 t="shared" si="0"/>
        <v>0</v>
      </c>
      <c r="J54" s="11">
        <v>5191</v>
      </c>
      <c r="K54" s="58" t="s">
        <v>1124</v>
      </c>
      <c r="L54" s="8">
        <f t="shared" si="1"/>
        <v>0</v>
      </c>
      <c r="M54" s="7" t="str">
        <f t="shared" si="2"/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50</v>
      </c>
      <c r="B55" s="7">
        <v>310450</v>
      </c>
      <c r="C55" s="17" t="s">
        <v>1120</v>
      </c>
      <c r="D55" s="36" t="s">
        <v>80</v>
      </c>
      <c r="E55" s="36" t="s">
        <v>81</v>
      </c>
      <c r="F55" s="12">
        <f>VLOOKUP(A55,Dengue!$1:$1048576,10,FALSE)</f>
        <v>0</v>
      </c>
      <c r="G55" s="12">
        <f>VLOOKUP($A55,Chik!$1:$1048576,10,FALSE)</f>
        <v>0</v>
      </c>
      <c r="H55" s="12">
        <f>VLOOKUP($A55,zika!$1:$1048576,10,FALSE)</f>
        <v>0</v>
      </c>
      <c r="I55" s="12">
        <f t="shared" si="0"/>
        <v>0</v>
      </c>
      <c r="J55" s="11">
        <v>17888</v>
      </c>
      <c r="K55" s="58" t="s">
        <v>1124</v>
      </c>
      <c r="L55" s="8">
        <f t="shared" si="1"/>
        <v>0</v>
      </c>
      <c r="M55" s="7" t="str">
        <f t="shared" si="2"/>
        <v>Silencioso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51</v>
      </c>
      <c r="B56" s="7">
        <v>310460</v>
      </c>
      <c r="C56" s="17" t="s">
        <v>1118</v>
      </c>
      <c r="D56" s="36" t="s">
        <v>38</v>
      </c>
      <c r="E56" s="36" t="s">
        <v>82</v>
      </c>
      <c r="F56" s="12">
        <f>VLOOKUP(A56,Dengue!$1:$1048576,10,FALSE)</f>
        <v>3</v>
      </c>
      <c r="G56" s="12">
        <f>VLOOKUP($A56,Chik!$1:$1048576,10,FALSE)</f>
        <v>0</v>
      </c>
      <c r="H56" s="12">
        <f>VLOOKUP($A56,zika!$1:$1048576,10,FALSE)</f>
        <v>0</v>
      </c>
      <c r="I56" s="12">
        <f t="shared" si="0"/>
        <v>3</v>
      </c>
      <c r="J56" s="11">
        <v>14085</v>
      </c>
      <c r="K56" s="58" t="s">
        <v>1124</v>
      </c>
      <c r="L56" s="8">
        <f t="shared" si="1"/>
        <v>21.299254526091584</v>
      </c>
      <c r="M56" s="7" t="str">
        <f t="shared" si="2"/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52</v>
      </c>
      <c r="B57" s="7">
        <v>310470</v>
      </c>
      <c r="C57" s="17" t="s">
        <v>1116</v>
      </c>
      <c r="D57" s="36" t="s">
        <v>28</v>
      </c>
      <c r="E57" s="36" t="s">
        <v>83</v>
      </c>
      <c r="F57" s="12">
        <f>VLOOKUP(A57,Dengue!$1:$1048576,10,FALSE)</f>
        <v>1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1</v>
      </c>
      <c r="J57" s="11">
        <v>13064</v>
      </c>
      <c r="K57" s="58" t="s">
        <v>1124</v>
      </c>
      <c r="L57" s="8">
        <f t="shared" si="1"/>
        <v>7.6546233925290874</v>
      </c>
      <c r="M57" s="7" t="str">
        <f t="shared" si="2"/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19" ht="15.75" x14ac:dyDescent="0.25">
      <c r="A58" s="42">
        <v>53</v>
      </c>
      <c r="B58" s="7">
        <v>310480</v>
      </c>
      <c r="C58" s="17" t="s">
        <v>1111</v>
      </c>
      <c r="D58" s="36" t="s">
        <v>11</v>
      </c>
      <c r="E58" s="36" t="s">
        <v>84</v>
      </c>
      <c r="F58" s="12">
        <f>VLOOKUP(A58,Dengue!$1:$1048576,10,FALSE)</f>
        <v>0</v>
      </c>
      <c r="G58" s="12">
        <f>VLOOKUP($A58,Chik!$1:$1048576,10,FALSE)</f>
        <v>0</v>
      </c>
      <c r="H58" s="12">
        <f>VLOOKUP($A58,zika!$1:$1048576,10,FALSE)</f>
        <v>0</v>
      </c>
      <c r="I58" s="12">
        <f t="shared" si="0"/>
        <v>0</v>
      </c>
      <c r="J58" s="11">
        <v>4888</v>
      </c>
      <c r="K58" s="58" t="s">
        <v>1124</v>
      </c>
      <c r="L58" s="8">
        <f t="shared" si="1"/>
        <v>0</v>
      </c>
      <c r="M58" s="7" t="str">
        <f t="shared" si="2"/>
        <v>Silencioso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54</v>
      </c>
      <c r="B59" s="7">
        <v>310490</v>
      </c>
      <c r="C59" s="17" t="s">
        <v>1117</v>
      </c>
      <c r="D59" s="36" t="s">
        <v>33</v>
      </c>
      <c r="E59" s="36" t="s">
        <v>85</v>
      </c>
      <c r="F59" s="12">
        <f>VLOOKUP(A59,Dengue!$1:$1048576,10,FALSE)</f>
        <v>0</v>
      </c>
      <c r="G59" s="12">
        <f>VLOOKUP($A59,Chik!$1:$1048576,10,FALSE)</f>
        <v>0</v>
      </c>
      <c r="H59" s="12">
        <f>VLOOKUP($A59,zika!$1:$1048576,10,FALSE)</f>
        <v>0</v>
      </c>
      <c r="I59" s="12">
        <f t="shared" si="0"/>
        <v>0</v>
      </c>
      <c r="J59" s="11">
        <v>19094</v>
      </c>
      <c r="K59" s="58" t="s">
        <v>1124</v>
      </c>
      <c r="L59" s="8">
        <f t="shared" si="1"/>
        <v>0</v>
      </c>
      <c r="M59" s="7" t="str">
        <f t="shared" si="2"/>
        <v>Silencioso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55</v>
      </c>
      <c r="B60" s="7">
        <v>310500</v>
      </c>
      <c r="C60" s="17" t="s">
        <v>1111</v>
      </c>
      <c r="D60" s="36" t="s">
        <v>11</v>
      </c>
      <c r="E60" s="36" t="s">
        <v>86</v>
      </c>
      <c r="F60" s="12">
        <f>VLOOKUP(A60,Dengue!$1:$1048576,10,FALSE)</f>
        <v>1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1</v>
      </c>
      <c r="J60" s="11">
        <v>7851</v>
      </c>
      <c r="K60" s="58" t="s">
        <v>1124</v>
      </c>
      <c r="L60" s="8">
        <f t="shared" si="1"/>
        <v>12.737230925996689</v>
      </c>
      <c r="M60" s="7" t="str">
        <f t="shared" si="2"/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56</v>
      </c>
      <c r="B61" s="7">
        <v>310510</v>
      </c>
      <c r="C61" s="17" t="s">
        <v>1115</v>
      </c>
      <c r="D61" s="36" t="s">
        <v>26</v>
      </c>
      <c r="E61" s="36" t="s">
        <v>87</v>
      </c>
      <c r="F61" s="12">
        <f>VLOOKUP(A61,Dengue!$1:$1048576,10,FALSE)</f>
        <v>0</v>
      </c>
      <c r="G61" s="12">
        <f>VLOOKUP($A61,Chik!$1:$1048576,10,FALSE)</f>
        <v>0</v>
      </c>
      <c r="H61" s="12">
        <f>VLOOKUP($A61,zika!$1:$1048576,10,FALSE)</f>
        <v>0</v>
      </c>
      <c r="I61" s="12">
        <f t="shared" si="0"/>
        <v>0</v>
      </c>
      <c r="J61" s="11">
        <v>23757</v>
      </c>
      <c r="K61" s="58" t="s">
        <v>1124</v>
      </c>
      <c r="L61" s="8">
        <f t="shared" si="1"/>
        <v>0</v>
      </c>
      <c r="M61" s="7" t="str">
        <f t="shared" si="2"/>
        <v>Silencioso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19" ht="15.75" x14ac:dyDescent="0.25">
      <c r="A62" s="42">
        <v>57</v>
      </c>
      <c r="B62" s="7">
        <v>310520</v>
      </c>
      <c r="C62" s="17" t="s">
        <v>1116</v>
      </c>
      <c r="D62" s="36" t="s">
        <v>30</v>
      </c>
      <c r="E62" s="36" t="s">
        <v>88</v>
      </c>
      <c r="F62" s="12">
        <f>VLOOKUP(A62,Dengue!$1:$1048576,10,FALSE)</f>
        <v>1</v>
      </c>
      <c r="G62" s="12">
        <f>VLOOKUP($A62,Chik!$1:$1048576,10,FALSE)</f>
        <v>0</v>
      </c>
      <c r="H62" s="12">
        <f>VLOOKUP($A62,zika!$1:$1048576,10,FALSE)</f>
        <v>0</v>
      </c>
      <c r="I62" s="12">
        <f t="shared" si="0"/>
        <v>1</v>
      </c>
      <c r="J62" s="11">
        <v>4825</v>
      </c>
      <c r="K62" s="58" t="s">
        <v>1124</v>
      </c>
      <c r="L62" s="8">
        <f t="shared" si="1"/>
        <v>20.725388601036268</v>
      </c>
      <c r="M62" s="7" t="str">
        <f t="shared" si="2"/>
        <v>Baixa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38"/>
    </row>
    <row r="63" spans="1:19" ht="15.75" x14ac:dyDescent="0.25">
      <c r="A63" s="42">
        <v>58</v>
      </c>
      <c r="B63" s="7">
        <v>310530</v>
      </c>
      <c r="C63" s="17" t="s">
        <v>1117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0</v>
      </c>
      <c r="J63" s="11">
        <v>5713</v>
      </c>
      <c r="K63" s="58" t="s">
        <v>1124</v>
      </c>
      <c r="L63" s="8">
        <f t="shared" si="1"/>
        <v>0</v>
      </c>
      <c r="M63" s="7" t="str">
        <f t="shared" si="2"/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59</v>
      </c>
      <c r="B64" s="7">
        <v>310540</v>
      </c>
      <c r="C64" s="17" t="s">
        <v>1111</v>
      </c>
      <c r="D64" s="36" t="s">
        <v>90</v>
      </c>
      <c r="E64" s="36" t="s">
        <v>91</v>
      </c>
      <c r="F64" s="12">
        <f>VLOOKUP(A64,Dengue!$1:$1048576,10,FALSE)</f>
        <v>0</v>
      </c>
      <c r="G64" s="12">
        <f>VLOOKUP($A64,Chik!$1:$1048576,10,FALSE)</f>
        <v>0</v>
      </c>
      <c r="H64" s="12">
        <f>VLOOKUP($A64,zika!$1:$1048576,10,FALSE)</f>
        <v>0</v>
      </c>
      <c r="I64" s="12">
        <f t="shared" si="0"/>
        <v>0</v>
      </c>
      <c r="J64" s="11">
        <v>32319</v>
      </c>
      <c r="K64" s="58" t="s">
        <v>1125</v>
      </c>
      <c r="L64" s="8">
        <f t="shared" si="1"/>
        <v>0</v>
      </c>
      <c r="M64" s="7" t="str">
        <f t="shared" si="2"/>
        <v>Silencioso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60</v>
      </c>
      <c r="B65" s="7">
        <v>310550</v>
      </c>
      <c r="C65" s="17" t="s">
        <v>1118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 t="shared" si="0"/>
        <v>0</v>
      </c>
      <c r="J65" s="11">
        <v>5443</v>
      </c>
      <c r="K65" s="58" t="s">
        <v>1124</v>
      </c>
      <c r="L65" s="8">
        <f t="shared" si="1"/>
        <v>0</v>
      </c>
      <c r="M65" s="7" t="str">
        <f t="shared" si="2"/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61</v>
      </c>
      <c r="B66" s="7">
        <v>310560</v>
      </c>
      <c r="C66" s="17" t="s">
        <v>1119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1</v>
      </c>
      <c r="J66" s="11">
        <v>136392</v>
      </c>
      <c r="K66" s="58" t="s">
        <v>1127</v>
      </c>
      <c r="L66" s="8">
        <f t="shared" si="1"/>
        <v>0.73318083172033555</v>
      </c>
      <c r="M66" s="7" t="str">
        <f t="shared" si="2"/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</v>
      </c>
      <c r="B67" s="7">
        <v>310570</v>
      </c>
      <c r="C67" s="17" t="s">
        <v>1112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 t="shared" si="0"/>
        <v>0</v>
      </c>
      <c r="J67" s="11">
        <v>5250</v>
      </c>
      <c r="K67" s="58" t="s">
        <v>1124</v>
      </c>
      <c r="L67" s="8">
        <f t="shared" si="1"/>
        <v>0</v>
      </c>
      <c r="M67" s="7" t="str">
        <f t="shared" si="2"/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63</v>
      </c>
      <c r="B68" s="7">
        <v>310590</v>
      </c>
      <c r="C68" s="17" t="s">
        <v>1119</v>
      </c>
      <c r="D68" s="36" t="s">
        <v>94</v>
      </c>
      <c r="E68" s="36" t="s">
        <v>95</v>
      </c>
      <c r="F68" s="12">
        <f>VLOOKUP(A68,Dengue!$1:$1048576,10,FALSE)</f>
        <v>0</v>
      </c>
      <c r="G68" s="12">
        <f>VLOOKUP($A68,Chik!$1:$1048576,10,FALSE)</f>
        <v>0</v>
      </c>
      <c r="H68" s="12">
        <f>VLOOKUP($A68,zika!$1:$1048576,10,FALSE)</f>
        <v>0</v>
      </c>
      <c r="I68" s="12">
        <f t="shared" si="0"/>
        <v>0</v>
      </c>
      <c r="J68" s="11">
        <v>20720</v>
      </c>
      <c r="K68" s="58" t="s">
        <v>1124</v>
      </c>
      <c r="L68" s="8">
        <f t="shared" si="1"/>
        <v>0</v>
      </c>
      <c r="M68" s="7" t="str">
        <f t="shared" si="2"/>
        <v>Silencioso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64</v>
      </c>
      <c r="B69" s="7">
        <v>310600</v>
      </c>
      <c r="C69" s="17" t="s">
        <v>1111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0</v>
      </c>
      <c r="J69" s="11">
        <v>10248</v>
      </c>
      <c r="K69" s="58" t="s">
        <v>1124</v>
      </c>
      <c r="L69" s="8">
        <f t="shared" si="1"/>
        <v>0</v>
      </c>
      <c r="M69" s="7" t="str">
        <f t="shared" si="2"/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65</v>
      </c>
      <c r="B70" s="7">
        <v>310610</v>
      </c>
      <c r="C70" s="17" t="s">
        <v>1118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 t="shared" ref="I70:I133" si="3">H70+F70+G70</f>
        <v>0</v>
      </c>
      <c r="J70" s="11">
        <v>3433</v>
      </c>
      <c r="K70" s="58" t="s">
        <v>1124</v>
      </c>
      <c r="L70" s="8">
        <f t="shared" ref="L70:L133" si="4">I70/J70*100000</f>
        <v>0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66</v>
      </c>
      <c r="B71" s="7">
        <v>310620</v>
      </c>
      <c r="C71" s="17" t="s">
        <v>1111</v>
      </c>
      <c r="D71" s="36" t="s">
        <v>98</v>
      </c>
      <c r="E71" s="46" t="s">
        <v>98</v>
      </c>
      <c r="F71" s="12">
        <f>VLOOKUP(A71,Dengue!$1:$1048576,10,FALSE)</f>
        <v>240</v>
      </c>
      <c r="G71" s="12">
        <f>VLOOKUP($A71,Chik!$1:$1048576,10,FALSE)</f>
        <v>3</v>
      </c>
      <c r="H71" s="12">
        <f>VLOOKUP($A71,zika!$1:$1048576,10,FALSE)</f>
        <v>0</v>
      </c>
      <c r="I71" s="12">
        <f t="shared" si="3"/>
        <v>243</v>
      </c>
      <c r="J71" s="11">
        <v>2501576</v>
      </c>
      <c r="K71" s="58" t="s">
        <v>1128</v>
      </c>
      <c r="L71" s="8">
        <f t="shared" si="4"/>
        <v>9.7138763723348802</v>
      </c>
      <c r="M71" s="7" t="str">
        <f t="shared" si="5"/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67</v>
      </c>
      <c r="B72" s="7">
        <v>310630</v>
      </c>
      <c r="C72" s="17" t="s">
        <v>1113</v>
      </c>
      <c r="D72" s="36" t="s">
        <v>20</v>
      </c>
      <c r="E72" s="36" t="s">
        <v>99</v>
      </c>
      <c r="F72" s="12">
        <f>VLOOKUP(A72,Dengue!$1:$1048576,10,FALSE)</f>
        <v>3</v>
      </c>
      <c r="G72" s="12">
        <f>VLOOKUP($A72,Chik!$1:$1048576,10,FALSE)</f>
        <v>0</v>
      </c>
      <c r="H72" s="12">
        <f>VLOOKUP($A72,zika!$1:$1048576,10,FALSE)</f>
        <v>0</v>
      </c>
      <c r="I72" s="12">
        <f t="shared" si="3"/>
        <v>3</v>
      </c>
      <c r="J72" s="11">
        <v>26396</v>
      </c>
      <c r="K72" s="58" t="s">
        <v>1125</v>
      </c>
      <c r="L72" s="8">
        <f t="shared" si="4"/>
        <v>11.36535838763449</v>
      </c>
      <c r="M72" s="7" t="str">
        <f t="shared" si="5"/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68</v>
      </c>
      <c r="B73" s="7">
        <v>310640</v>
      </c>
      <c r="C73" s="17" t="s">
        <v>1111</v>
      </c>
      <c r="D73" s="36" t="s">
        <v>98</v>
      </c>
      <c r="E73" s="36" t="s">
        <v>100</v>
      </c>
      <c r="F73" s="12">
        <f>VLOOKUP(A73,Dengue!$1:$1048576,10,FALSE)</f>
        <v>0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0</v>
      </c>
      <c r="J73" s="11">
        <v>7710</v>
      </c>
      <c r="K73" s="58" t="s">
        <v>1124</v>
      </c>
      <c r="L73" s="8">
        <f t="shared" si="4"/>
        <v>0</v>
      </c>
      <c r="M73" s="7" t="str">
        <f t="shared" si="5"/>
        <v>Silencioso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19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0</v>
      </c>
      <c r="J74" s="11">
        <v>11995</v>
      </c>
      <c r="K74" s="58" t="s">
        <v>1124</v>
      </c>
      <c r="L74" s="8">
        <f t="shared" si="4"/>
        <v>0</v>
      </c>
      <c r="M74" s="7" t="str">
        <f t="shared" si="5"/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70</v>
      </c>
      <c r="B75" s="7">
        <v>310665</v>
      </c>
      <c r="C75" s="17" t="s">
        <v>1121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 t="shared" si="3"/>
        <v>0</v>
      </c>
      <c r="J75" s="11">
        <v>4705</v>
      </c>
      <c r="K75" s="58" t="s">
        <v>1124</v>
      </c>
      <c r="L75" s="8">
        <f t="shared" si="4"/>
        <v>0</v>
      </c>
      <c r="M75" s="7" t="str">
        <f t="shared" si="5"/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71</v>
      </c>
      <c r="B76" s="7">
        <v>310660</v>
      </c>
      <c r="C76" s="17" t="s">
        <v>1116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0</v>
      </c>
      <c r="J76" s="11">
        <v>4602</v>
      </c>
      <c r="K76" s="58" t="s">
        <v>1124</v>
      </c>
      <c r="L76" s="8">
        <f t="shared" si="4"/>
        <v>0</v>
      </c>
      <c r="M76" s="7" t="str">
        <f t="shared" si="5"/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72</v>
      </c>
      <c r="B77" s="7">
        <v>310670</v>
      </c>
      <c r="C77" s="17" t="s">
        <v>1111</v>
      </c>
      <c r="D77" s="36" t="s">
        <v>98</v>
      </c>
      <c r="E77" s="36" t="s">
        <v>105</v>
      </c>
      <c r="F77" s="12">
        <f>VLOOKUP(A77,Dengue!$1:$1048576,10,FALSE)</f>
        <v>26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26</v>
      </c>
      <c r="J77" s="11">
        <v>432575</v>
      </c>
      <c r="K77" s="58" t="s">
        <v>1128</v>
      </c>
      <c r="L77" s="8">
        <f t="shared" si="4"/>
        <v>6.0105184072126221</v>
      </c>
      <c r="M77" s="7" t="str">
        <f t="shared" si="5"/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19" ht="15.75" x14ac:dyDescent="0.25">
      <c r="A78" s="42">
        <v>73</v>
      </c>
      <c r="B78" s="7">
        <v>310680</v>
      </c>
      <c r="C78" s="17" t="s">
        <v>1118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 t="shared" si="3"/>
        <v>0</v>
      </c>
      <c r="J78" s="11">
        <v>3430</v>
      </c>
      <c r="K78" s="58" t="s">
        <v>1124</v>
      </c>
      <c r="L78" s="8">
        <f t="shared" si="4"/>
        <v>0</v>
      </c>
      <c r="M78" s="7" t="str">
        <f t="shared" si="5"/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74</v>
      </c>
      <c r="B79" s="7">
        <v>310690</v>
      </c>
      <c r="C79" s="17" t="s">
        <v>1118</v>
      </c>
      <c r="D79" s="36" t="s">
        <v>57</v>
      </c>
      <c r="E79" s="36" t="s">
        <v>107</v>
      </c>
      <c r="F79" s="12">
        <f>VLOOKUP(A79,Dengue!$1:$1048576,10,FALSE)</f>
        <v>0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0</v>
      </c>
      <c r="J79" s="11">
        <v>14431</v>
      </c>
      <c r="K79" s="58" t="s">
        <v>1124</v>
      </c>
      <c r="L79" s="8">
        <f t="shared" si="4"/>
        <v>0</v>
      </c>
      <c r="M79" s="7" t="str">
        <f t="shared" si="5"/>
        <v>Silencioso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75</v>
      </c>
      <c r="B80" s="7">
        <v>310700</v>
      </c>
      <c r="C80" s="17" t="s">
        <v>1111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0</v>
      </c>
      <c r="J80" s="11">
        <v>2532</v>
      </c>
      <c r="K80" s="58" t="s">
        <v>1124</v>
      </c>
      <c r="L80" s="8">
        <f t="shared" si="4"/>
        <v>0</v>
      </c>
      <c r="M80" s="7" t="str">
        <f t="shared" si="5"/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76</v>
      </c>
      <c r="B81" s="7">
        <v>310710</v>
      </c>
      <c r="C81" s="17" t="s">
        <v>1117</v>
      </c>
      <c r="D81" s="36" t="s">
        <v>33</v>
      </c>
      <c r="E81" s="36" t="s">
        <v>109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1</v>
      </c>
      <c r="J81" s="11">
        <v>40031</v>
      </c>
      <c r="K81" s="58" t="s">
        <v>1125</v>
      </c>
      <c r="L81" s="8">
        <f t="shared" si="4"/>
        <v>2.4980640003996903</v>
      </c>
      <c r="M81" s="7" t="str">
        <f t="shared" si="5"/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77</v>
      </c>
      <c r="B82" s="7">
        <v>310720</v>
      </c>
      <c r="C82" s="17" t="s">
        <v>1118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 t="shared" si="3"/>
        <v>0</v>
      </c>
      <c r="J82" s="11">
        <v>5091</v>
      </c>
      <c r="K82" s="58" t="s">
        <v>1124</v>
      </c>
      <c r="L82" s="8">
        <f t="shared" si="4"/>
        <v>0</v>
      </c>
      <c r="M82" s="7" t="str">
        <f t="shared" si="5"/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19" ht="15.75" x14ac:dyDescent="0.25">
      <c r="A83" s="42">
        <v>78</v>
      </c>
      <c r="B83" s="7">
        <v>310730</v>
      </c>
      <c r="C83" s="17" t="s">
        <v>1121</v>
      </c>
      <c r="D83" s="36" t="s">
        <v>102</v>
      </c>
      <c r="E83" s="36" t="s">
        <v>111</v>
      </c>
      <c r="F83" s="12">
        <f>VLOOKUP(A83,Dengue!$1:$1048576,10,FALSE)</f>
        <v>14</v>
      </c>
      <c r="G83" s="12">
        <f>VLOOKUP($A83,Chik!$1:$1048576,10,FALSE)</f>
        <v>0</v>
      </c>
      <c r="H83" s="12">
        <f>VLOOKUP($A83,zika!$1:$1048576,10,FALSE)</f>
        <v>0</v>
      </c>
      <c r="I83" s="12">
        <f t="shared" si="3"/>
        <v>14</v>
      </c>
      <c r="J83" s="11">
        <v>49942</v>
      </c>
      <c r="K83" s="58" t="s">
        <v>1125</v>
      </c>
      <c r="L83" s="8">
        <f t="shared" si="4"/>
        <v>28.032517720555845</v>
      </c>
      <c r="M83" s="7" t="str">
        <f t="shared" si="5"/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19" ht="15.75" x14ac:dyDescent="0.25">
      <c r="A84" s="42">
        <v>79</v>
      </c>
      <c r="B84" s="7">
        <v>310740</v>
      </c>
      <c r="C84" s="17" t="s">
        <v>1115</v>
      </c>
      <c r="D84" s="36" t="s">
        <v>26</v>
      </c>
      <c r="E84" s="46" t="s">
        <v>112</v>
      </c>
      <c r="F84" s="12">
        <f>VLOOKUP(A84,Dengue!$1:$1048576,10,FALSE)</f>
        <v>0</v>
      </c>
      <c r="G84" s="12">
        <f>VLOOKUP($A84,Chik!$1:$1048576,10,FALSE)</f>
        <v>0</v>
      </c>
      <c r="H84" s="12">
        <f>VLOOKUP($A84,zika!$1:$1048576,10,FALSE)</f>
        <v>0</v>
      </c>
      <c r="I84" s="12">
        <f t="shared" si="3"/>
        <v>0</v>
      </c>
      <c r="J84" s="11">
        <v>50166</v>
      </c>
      <c r="K84" s="58" t="s">
        <v>1125</v>
      </c>
      <c r="L84" s="8">
        <f t="shared" si="4"/>
        <v>0</v>
      </c>
      <c r="M84" s="7" t="str">
        <f t="shared" si="5"/>
        <v>Silencioso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19" ht="15.75" x14ac:dyDescent="0.25">
      <c r="A85" s="42">
        <v>80</v>
      </c>
      <c r="B85" s="7">
        <v>310750</v>
      </c>
      <c r="C85" s="17" t="s">
        <v>1118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0</v>
      </c>
      <c r="J85" s="11">
        <v>6489</v>
      </c>
      <c r="K85" s="58" t="s">
        <v>1124</v>
      </c>
      <c r="L85" s="8">
        <f t="shared" si="4"/>
        <v>0</v>
      </c>
      <c r="M85" s="7" t="str">
        <f t="shared" si="5"/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81</v>
      </c>
      <c r="B86" s="7">
        <v>310760</v>
      </c>
      <c r="C86" s="17" t="s">
        <v>1117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0</v>
      </c>
      <c r="J86" s="11">
        <v>4190</v>
      </c>
      <c r="K86" s="58" t="s">
        <v>1124</v>
      </c>
      <c r="L86" s="8">
        <f t="shared" si="4"/>
        <v>0</v>
      </c>
      <c r="M86" s="7" t="str">
        <f t="shared" si="5"/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19" ht="15.75" x14ac:dyDescent="0.25">
      <c r="A87" s="42">
        <v>82</v>
      </c>
      <c r="B87" s="7">
        <v>310770</v>
      </c>
      <c r="C87" s="17" t="s">
        <v>1111</v>
      </c>
      <c r="D87" s="36" t="s">
        <v>90</v>
      </c>
      <c r="E87" s="36" t="s">
        <v>115</v>
      </c>
      <c r="F87" s="12">
        <f>VLOOKUP(A87,Dengue!$1:$1048576,10,FALSE)</f>
        <v>1</v>
      </c>
      <c r="G87" s="12">
        <f>VLOOKUP($A87,Chik!$1:$1048576,10,FALSE)</f>
        <v>0</v>
      </c>
      <c r="H87" s="12">
        <f>VLOOKUP($A87,zika!$1:$1048576,10,FALSE)</f>
        <v>0</v>
      </c>
      <c r="I87" s="12">
        <f t="shared" si="3"/>
        <v>1</v>
      </c>
      <c r="J87" s="11">
        <v>6031</v>
      </c>
      <c r="K87" s="58" t="s">
        <v>1124</v>
      </c>
      <c r="L87" s="8">
        <f t="shared" si="4"/>
        <v>16.580998176090201</v>
      </c>
      <c r="M87" s="7" t="str">
        <f t="shared" si="5"/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19" ht="15.75" x14ac:dyDescent="0.25">
      <c r="A88" s="42">
        <v>83</v>
      </c>
      <c r="B88" s="7">
        <v>310780</v>
      </c>
      <c r="C88" s="17" t="s">
        <v>1113</v>
      </c>
      <c r="D88" s="36" t="s">
        <v>20</v>
      </c>
      <c r="E88" s="36" t="s">
        <v>116</v>
      </c>
      <c r="F88" s="12">
        <f>VLOOKUP(A88,Dengue!$1:$1048576,10,FALSE)</f>
        <v>1</v>
      </c>
      <c r="G88" s="12">
        <f>VLOOKUP($A88,Chik!$1:$1048576,10,FALSE)</f>
        <v>0</v>
      </c>
      <c r="H88" s="12">
        <f>VLOOKUP($A88,zika!$1:$1048576,10,FALSE)</f>
        <v>0</v>
      </c>
      <c r="I88" s="12">
        <f t="shared" si="3"/>
        <v>1</v>
      </c>
      <c r="J88" s="11">
        <v>15010</v>
      </c>
      <c r="K88" s="58" t="s">
        <v>1124</v>
      </c>
      <c r="L88" s="8">
        <f t="shared" si="4"/>
        <v>6.6622251832111923</v>
      </c>
      <c r="M88" s="7" t="str">
        <f t="shared" si="5"/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19" ht="15.75" x14ac:dyDescent="0.25">
      <c r="A89" s="42">
        <v>84</v>
      </c>
      <c r="B89" s="7">
        <v>310790</v>
      </c>
      <c r="C89" s="17" t="s">
        <v>1117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 t="shared" si="3"/>
        <v>0</v>
      </c>
      <c r="J89" s="11">
        <v>10558</v>
      </c>
      <c r="K89" s="58" t="s">
        <v>1124</v>
      </c>
      <c r="L89" s="8">
        <f t="shared" si="4"/>
        <v>0</v>
      </c>
      <c r="M89" s="7" t="str">
        <f t="shared" si="5"/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19" ht="15.75" x14ac:dyDescent="0.25">
      <c r="A90" s="42">
        <v>85</v>
      </c>
      <c r="B90" s="7">
        <v>310800</v>
      </c>
      <c r="C90" s="17" t="s">
        <v>1115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0</v>
      </c>
      <c r="J90" s="11">
        <v>17598</v>
      </c>
      <c r="K90" s="58" t="s">
        <v>1124</v>
      </c>
      <c r="L90" s="8">
        <f t="shared" si="4"/>
        <v>0</v>
      </c>
      <c r="M90" s="7" t="str">
        <f t="shared" si="5"/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19" ht="15.75" x14ac:dyDescent="0.25">
      <c r="A91" s="42">
        <v>86</v>
      </c>
      <c r="B91" s="7">
        <v>310810</v>
      </c>
      <c r="C91" s="17" t="s">
        <v>1111</v>
      </c>
      <c r="D91" s="36" t="s">
        <v>98</v>
      </c>
      <c r="E91" s="36" t="s">
        <v>119</v>
      </c>
      <c r="F91" s="12">
        <f>VLOOKUP(A91,Dengue!$1:$1048576,10,FALSE)</f>
        <v>0</v>
      </c>
      <c r="G91" s="12">
        <f>VLOOKUP($A91,Chik!$1:$1048576,10,FALSE)</f>
        <v>0</v>
      </c>
      <c r="H91" s="12">
        <f>VLOOKUP($A91,zika!$1:$1048576,10,FALSE)</f>
        <v>0</v>
      </c>
      <c r="I91" s="12">
        <f t="shared" si="3"/>
        <v>0</v>
      </c>
      <c r="J91" s="11">
        <v>6876</v>
      </c>
      <c r="K91" s="58" t="s">
        <v>1124</v>
      </c>
      <c r="L91" s="8">
        <f t="shared" si="4"/>
        <v>0</v>
      </c>
      <c r="M91" s="7" t="str">
        <f t="shared" si="5"/>
        <v>Silencioso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19" ht="15.75" x14ac:dyDescent="0.25">
      <c r="A92" s="42">
        <v>87</v>
      </c>
      <c r="B92" s="7">
        <v>310820</v>
      </c>
      <c r="C92" s="17" t="s">
        <v>1120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0</v>
      </c>
      <c r="J92" s="11">
        <v>5544</v>
      </c>
      <c r="K92" s="58" t="s">
        <v>1124</v>
      </c>
      <c r="L92" s="8">
        <f t="shared" si="4"/>
        <v>0</v>
      </c>
      <c r="M92" s="7" t="str">
        <f t="shared" si="5"/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19" ht="15.75" x14ac:dyDescent="0.25">
      <c r="A93" s="42">
        <v>88</v>
      </c>
      <c r="B93" s="7">
        <v>310825</v>
      </c>
      <c r="C93" s="17" t="s">
        <v>1121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0</v>
      </c>
      <c r="J93" s="11">
        <v>11088</v>
      </c>
      <c r="K93" s="58" t="s">
        <v>1124</v>
      </c>
      <c r="L93" s="8">
        <f t="shared" si="4"/>
        <v>0</v>
      </c>
      <c r="M93" s="7" t="str">
        <f t="shared" si="5"/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89</v>
      </c>
      <c r="B94" s="7">
        <v>310830</v>
      </c>
      <c r="C94" s="17" t="s">
        <v>1117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 t="shared" si="3"/>
        <v>0</v>
      </c>
      <c r="J94" s="11">
        <v>19202</v>
      </c>
      <c r="K94" s="58" t="s">
        <v>1124</v>
      </c>
      <c r="L94" s="8">
        <f t="shared" si="4"/>
        <v>0</v>
      </c>
      <c r="M94" s="7" t="str">
        <f t="shared" si="5"/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90</v>
      </c>
      <c r="B95" s="7">
        <v>310840</v>
      </c>
      <c r="C95" s="17" t="s">
        <v>1117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0</v>
      </c>
      <c r="J95" s="11">
        <v>14995</v>
      </c>
      <c r="K95" s="58" t="s">
        <v>1124</v>
      </c>
      <c r="L95" s="8">
        <f t="shared" si="4"/>
        <v>0</v>
      </c>
      <c r="M95" s="7" t="str">
        <f t="shared" si="5"/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91</v>
      </c>
      <c r="B96" s="7">
        <v>310850</v>
      </c>
      <c r="C96" s="17" t="s">
        <v>1121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 t="shared" si="3"/>
        <v>0</v>
      </c>
      <c r="J96" s="11">
        <v>6350</v>
      </c>
      <c r="K96" s="58" t="s">
        <v>1124</v>
      </c>
      <c r="L96" s="8">
        <f t="shared" si="4"/>
        <v>0</v>
      </c>
      <c r="M96" s="7" t="str">
        <f t="shared" si="5"/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1118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0</v>
      </c>
      <c r="J97" s="11">
        <v>4374</v>
      </c>
      <c r="K97" s="58" t="s">
        <v>1124</v>
      </c>
      <c r="L97" s="8">
        <f t="shared" si="4"/>
        <v>0</v>
      </c>
      <c r="M97" s="7" t="str">
        <f t="shared" si="5"/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1120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 t="shared" si="3"/>
        <v>0</v>
      </c>
      <c r="J98" s="11">
        <v>16321</v>
      </c>
      <c r="K98" s="58" t="s">
        <v>1124</v>
      </c>
      <c r="L98" s="8">
        <f t="shared" si="4"/>
        <v>0</v>
      </c>
      <c r="M98" s="7" t="str">
        <f t="shared" si="5"/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1121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0</v>
      </c>
      <c r="J99" s="11">
        <v>32288</v>
      </c>
      <c r="K99" s="58" t="s">
        <v>1125</v>
      </c>
      <c r="L99" s="8">
        <f t="shared" si="4"/>
        <v>0</v>
      </c>
      <c r="M99" s="7" t="str">
        <f t="shared" si="5"/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1117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 t="shared" si="3"/>
        <v>0</v>
      </c>
      <c r="J100" s="11">
        <v>14508</v>
      </c>
      <c r="K100" s="58" t="s">
        <v>1124</v>
      </c>
      <c r="L100" s="8">
        <f t="shared" si="4"/>
        <v>0</v>
      </c>
      <c r="M100" s="7" t="str">
        <f t="shared" si="5"/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1113</v>
      </c>
      <c r="D101" s="36" t="s">
        <v>20</v>
      </c>
      <c r="E101" s="36" t="s">
        <v>129</v>
      </c>
      <c r="F101" s="12">
        <f>VLOOKUP(A101,Dengue!$1:$1048576,10,FALSE)</f>
        <v>1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1</v>
      </c>
      <c r="J101" s="11">
        <v>4835</v>
      </c>
      <c r="K101" s="58" t="s">
        <v>1124</v>
      </c>
      <c r="L101" s="8">
        <f t="shared" si="4"/>
        <v>20.682523267838675</v>
      </c>
      <c r="M101" s="7" t="str">
        <f t="shared" si="5"/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1111</v>
      </c>
      <c r="D102" s="36" t="s">
        <v>98</v>
      </c>
      <c r="E102" s="36" t="s">
        <v>130</v>
      </c>
      <c r="F102" s="12">
        <f>VLOOKUP(A102,Dengue!$1:$1048576,10,FALSE)</f>
        <v>1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1</v>
      </c>
      <c r="J102" s="11">
        <v>39520</v>
      </c>
      <c r="K102" s="58" t="s">
        <v>1125</v>
      </c>
      <c r="L102" s="8">
        <f t="shared" si="4"/>
        <v>2.5303643724696356</v>
      </c>
      <c r="M102" s="7" t="str">
        <f t="shared" si="5"/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1117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 t="shared" si="3"/>
        <v>0</v>
      </c>
      <c r="J103" s="11">
        <v>11010</v>
      </c>
      <c r="K103" s="58" t="s">
        <v>1124</v>
      </c>
      <c r="L103" s="8">
        <f t="shared" si="4"/>
        <v>0</v>
      </c>
      <c r="M103" s="7" t="str">
        <f t="shared" si="5"/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1111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0</v>
      </c>
      <c r="J104" s="11">
        <v>10377</v>
      </c>
      <c r="K104" s="58" t="s">
        <v>1124</v>
      </c>
      <c r="L104" s="8">
        <f t="shared" si="4"/>
        <v>0</v>
      </c>
      <c r="M104" s="7" t="str">
        <f t="shared" si="5"/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1113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 t="shared" si="3"/>
        <v>0</v>
      </c>
      <c r="J105" s="11">
        <v>4074</v>
      </c>
      <c r="K105" s="58" t="s">
        <v>1124</v>
      </c>
      <c r="L105" s="8">
        <f t="shared" si="4"/>
        <v>0</v>
      </c>
      <c r="M105" s="7" t="str">
        <f t="shared" si="5"/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1120</v>
      </c>
      <c r="D106" s="36" t="s">
        <v>80</v>
      </c>
      <c r="E106" s="36" t="s">
        <v>134</v>
      </c>
      <c r="F106" s="12">
        <f>VLOOKUP(A106,Dengue!$1:$1048576,10,FALSE)</f>
        <v>1</v>
      </c>
      <c r="G106" s="12">
        <f>VLOOKUP($A106,Chik!$1:$1048576,10,FALSE)</f>
        <v>0</v>
      </c>
      <c r="H106" s="12">
        <f>VLOOKUP($A106,zika!$1:$1048576,10,FALSE)</f>
        <v>0</v>
      </c>
      <c r="I106" s="12">
        <f t="shared" si="3"/>
        <v>1</v>
      </c>
      <c r="J106" s="11">
        <v>24663</v>
      </c>
      <c r="K106" s="58" t="s">
        <v>1124</v>
      </c>
      <c r="L106" s="8">
        <f t="shared" si="4"/>
        <v>4.0546567733041403</v>
      </c>
      <c r="M106" s="7" t="str">
        <f t="shared" si="5"/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1121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 t="shared" si="3"/>
        <v>0</v>
      </c>
      <c r="J107" s="11">
        <v>27988</v>
      </c>
      <c r="K107" s="58" t="s">
        <v>1125</v>
      </c>
      <c r="L107" s="8">
        <f t="shared" si="4"/>
        <v>0</v>
      </c>
      <c r="M107" s="7" t="str">
        <f t="shared" si="5"/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1120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0</v>
      </c>
      <c r="J108" s="11">
        <v>6909</v>
      </c>
      <c r="K108" s="58" t="s">
        <v>1124</v>
      </c>
      <c r="L108" s="8">
        <f t="shared" si="4"/>
        <v>0</v>
      </c>
      <c r="M108" s="7" t="str">
        <f t="shared" si="5"/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1117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 t="shared" si="3"/>
        <v>0</v>
      </c>
      <c r="J109" s="11">
        <v>14075</v>
      </c>
      <c r="K109" s="58" t="s">
        <v>1124</v>
      </c>
      <c r="L109" s="8">
        <f t="shared" si="4"/>
        <v>0</v>
      </c>
      <c r="M109" s="7" t="str">
        <f t="shared" si="5"/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1111</v>
      </c>
      <c r="D110" s="36" t="s">
        <v>11</v>
      </c>
      <c r="E110" s="36" t="s">
        <v>139</v>
      </c>
      <c r="F110" s="12">
        <f>VLOOKUP(A110,Dengue!$1:$1048576,10,FALSE)</f>
        <v>0</v>
      </c>
      <c r="G110" s="12">
        <f>VLOOKUP($A110,Chik!$1:$1048576,10,FALSE)</f>
        <v>0</v>
      </c>
      <c r="H110" s="12">
        <f>VLOOKUP($A110,zika!$1:$1048576,10,FALSE)</f>
        <v>0</v>
      </c>
      <c r="I110" s="12">
        <f t="shared" si="3"/>
        <v>0</v>
      </c>
      <c r="J110" s="11">
        <v>3616</v>
      </c>
      <c r="K110" s="58" t="s">
        <v>1124</v>
      </c>
      <c r="L110" s="8">
        <f t="shared" si="4"/>
        <v>0</v>
      </c>
      <c r="M110" s="7" t="str">
        <f t="shared" si="5"/>
        <v>Silencioso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1117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 t="shared" si="3"/>
        <v>0</v>
      </c>
      <c r="J111" s="11">
        <v>11514</v>
      </c>
      <c r="K111" s="58" t="s">
        <v>1124</v>
      </c>
      <c r="L111" s="8">
        <f t="shared" si="4"/>
        <v>0</v>
      </c>
      <c r="M111" s="7" t="str">
        <f t="shared" si="5"/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1116</v>
      </c>
      <c r="D112" s="36" t="s">
        <v>30</v>
      </c>
      <c r="E112" s="36" t="s">
        <v>141</v>
      </c>
      <c r="F112" s="12">
        <f>VLOOKUP(A112,Dengue!$1:$1048576,10,FALSE)</f>
        <v>0</v>
      </c>
      <c r="G112" s="12">
        <f>VLOOKUP($A112,Chik!$1:$1048576,10,FALSE)</f>
        <v>0</v>
      </c>
      <c r="H112" s="12">
        <f>VLOOKUP($A112,zika!$1:$1048576,10,FALSE)</f>
        <v>0</v>
      </c>
      <c r="I112" s="12">
        <f t="shared" si="3"/>
        <v>0</v>
      </c>
      <c r="J112" s="11">
        <v>9382</v>
      </c>
      <c r="K112" s="58" t="s">
        <v>1124</v>
      </c>
      <c r="L112" s="8">
        <f t="shared" si="4"/>
        <v>0</v>
      </c>
      <c r="M112" s="7" t="str">
        <f t="shared" si="5"/>
        <v>Silencioso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1110</v>
      </c>
      <c r="D113" s="36" t="s">
        <v>142</v>
      </c>
      <c r="E113" s="36" t="s">
        <v>143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 t="shared" si="3"/>
        <v>1</v>
      </c>
      <c r="J113" s="11">
        <v>2677</v>
      </c>
      <c r="K113" s="58" t="s">
        <v>1124</v>
      </c>
      <c r="L113" s="8">
        <f t="shared" si="4"/>
        <v>37.355248412401941</v>
      </c>
      <c r="M113" s="7" t="str">
        <f t="shared" si="5"/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1111</v>
      </c>
      <c r="D114" s="36" t="s">
        <v>11</v>
      </c>
      <c r="E114" s="36" t="s">
        <v>144</v>
      </c>
      <c r="F114" s="12">
        <f>VLOOKUP(A114,Dengue!$1:$1048576,10,FALSE)</f>
        <v>0</v>
      </c>
      <c r="G114" s="12">
        <f>VLOOKUP($A114,Chik!$1:$1048576,10,FALSE)</f>
        <v>0</v>
      </c>
      <c r="H114" s="12">
        <f>VLOOKUP($A114,zika!$1:$1048576,10,FALSE)</f>
        <v>0</v>
      </c>
      <c r="I114" s="12">
        <f t="shared" si="3"/>
        <v>0</v>
      </c>
      <c r="J114" s="11">
        <v>11495</v>
      </c>
      <c r="K114" s="58" t="s">
        <v>1124</v>
      </c>
      <c r="L114" s="8">
        <f t="shared" si="4"/>
        <v>0</v>
      </c>
      <c r="M114" s="7" t="str">
        <f t="shared" si="5"/>
        <v>Silencioso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1111</v>
      </c>
      <c r="D115" s="36" t="s">
        <v>98</v>
      </c>
      <c r="E115" s="36" t="s">
        <v>145</v>
      </c>
      <c r="F115" s="12">
        <f>VLOOKUP(A115,Dengue!$1:$1048576,10,FALSE)</f>
        <v>7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7</v>
      </c>
      <c r="J115" s="11">
        <v>44377</v>
      </c>
      <c r="K115" s="58" t="s">
        <v>1125</v>
      </c>
      <c r="L115" s="8">
        <f t="shared" si="4"/>
        <v>15.773936949320595</v>
      </c>
      <c r="M115" s="7" t="str">
        <f t="shared" si="5"/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1118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0</v>
      </c>
      <c r="J116" s="11">
        <v>5450</v>
      </c>
      <c r="K116" s="58" t="s">
        <v>1124</v>
      </c>
      <c r="L116" s="8">
        <f t="shared" si="4"/>
        <v>0</v>
      </c>
      <c r="M116" s="7" t="str">
        <f t="shared" si="5"/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1112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0</v>
      </c>
      <c r="J117" s="11">
        <v>4002</v>
      </c>
      <c r="K117" s="58" t="s">
        <v>1124</v>
      </c>
      <c r="L117" s="8">
        <f t="shared" si="4"/>
        <v>0</v>
      </c>
      <c r="M117" s="7" t="str">
        <f t="shared" si="5"/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1117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0</v>
      </c>
      <c r="J118" s="11">
        <v>14417</v>
      </c>
      <c r="K118" s="58" t="s">
        <v>1124</v>
      </c>
      <c r="L118" s="8">
        <f t="shared" si="4"/>
        <v>0</v>
      </c>
      <c r="M118" s="7" t="str">
        <f t="shared" si="5"/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1115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 t="shared" si="3"/>
        <v>0</v>
      </c>
      <c r="J119" s="11">
        <v>2934</v>
      </c>
      <c r="K119" s="58" t="s">
        <v>1124</v>
      </c>
      <c r="L119" s="8">
        <f t="shared" si="4"/>
        <v>0</v>
      </c>
      <c r="M119" s="7" t="str">
        <f t="shared" si="5"/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1117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 t="shared" si="3"/>
        <v>0</v>
      </c>
      <c r="J120" s="11">
        <v>21738</v>
      </c>
      <c r="K120" s="58" t="s">
        <v>1124</v>
      </c>
      <c r="L120" s="8">
        <f t="shared" si="4"/>
        <v>0</v>
      </c>
      <c r="M120" s="7" t="str">
        <f t="shared" si="5"/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1117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 t="shared" si="3"/>
        <v>0</v>
      </c>
      <c r="J121" s="11">
        <v>29278</v>
      </c>
      <c r="K121" s="58" t="s">
        <v>1125</v>
      </c>
      <c r="L121" s="8">
        <f t="shared" si="4"/>
        <v>0</v>
      </c>
      <c r="M121" s="7" t="str">
        <f t="shared" si="5"/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1117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 t="shared" si="3"/>
        <v>0</v>
      </c>
      <c r="J122" s="11">
        <v>12816</v>
      </c>
      <c r="K122" s="58" t="s">
        <v>1124</v>
      </c>
      <c r="L122" s="8">
        <f t="shared" si="4"/>
        <v>0</v>
      </c>
      <c r="M122" s="7" t="str">
        <f t="shared" si="5"/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1116</v>
      </c>
      <c r="D123" s="36" t="s">
        <v>28</v>
      </c>
      <c r="E123" s="36" t="s">
        <v>153</v>
      </c>
      <c r="F123" s="12">
        <f>VLOOKUP(A123,Dengue!$1:$1048576,10,FALSE)</f>
        <v>0</v>
      </c>
      <c r="G123" s="12">
        <f>VLOOKUP($A123,Chik!$1:$1048576,10,FALSE)</f>
        <v>0</v>
      </c>
      <c r="H123" s="12">
        <f>VLOOKUP($A123,zika!$1:$1048576,10,FALSE)</f>
        <v>0</v>
      </c>
      <c r="I123" s="12">
        <f t="shared" si="3"/>
        <v>0</v>
      </c>
      <c r="J123" s="11">
        <v>3711</v>
      </c>
      <c r="K123" s="58" t="s">
        <v>1124</v>
      </c>
      <c r="L123" s="8">
        <f t="shared" si="4"/>
        <v>0</v>
      </c>
      <c r="M123" s="7" t="str">
        <f t="shared" si="5"/>
        <v>Silencioso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1117</v>
      </c>
      <c r="D124" s="36" t="s">
        <v>33</v>
      </c>
      <c r="E124" s="36" t="s">
        <v>154</v>
      </c>
      <c r="F124" s="12">
        <f>VLOOKUP(A124,Dengue!$1:$1048576,10,FALSE)</f>
        <v>0</v>
      </c>
      <c r="G124" s="12">
        <f>VLOOKUP($A124,Chik!$1:$1048576,10,FALSE)</f>
        <v>0</v>
      </c>
      <c r="H124" s="12">
        <f>VLOOKUP($A124,zika!$1:$1048576,10,FALSE)</f>
        <v>0</v>
      </c>
      <c r="I124" s="12">
        <f t="shared" si="3"/>
        <v>0</v>
      </c>
      <c r="J124" s="11">
        <v>16565</v>
      </c>
      <c r="K124" s="58" t="s">
        <v>1124</v>
      </c>
      <c r="L124" s="8">
        <f t="shared" si="4"/>
        <v>0</v>
      </c>
      <c r="M124" s="7" t="str">
        <f t="shared" si="5"/>
        <v>Silencioso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1117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0</v>
      </c>
      <c r="J125" s="11">
        <v>21056</v>
      </c>
      <c r="K125" s="58" t="s">
        <v>1124</v>
      </c>
      <c r="L125" s="8">
        <f t="shared" si="4"/>
        <v>0</v>
      </c>
      <c r="M125" s="7" t="str">
        <f t="shared" si="5"/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1110</v>
      </c>
      <c r="D126" s="36" t="s">
        <v>142</v>
      </c>
      <c r="E126" s="36" t="s">
        <v>156</v>
      </c>
      <c r="F126" s="12">
        <f>VLOOKUP(A126,Dengue!$1:$1048576,10,FALSE)</f>
        <v>1</v>
      </c>
      <c r="G126" s="12">
        <f>VLOOKUP($A126,Chik!$1:$1048576,10,FALSE)</f>
        <v>0</v>
      </c>
      <c r="H126" s="12">
        <f>VLOOKUP($A126,zika!$1:$1048576,10,FALSE)</f>
        <v>0</v>
      </c>
      <c r="I126" s="12">
        <f t="shared" si="3"/>
        <v>1</v>
      </c>
      <c r="J126" s="11">
        <v>19738</v>
      </c>
      <c r="K126" s="58" t="s">
        <v>1124</v>
      </c>
      <c r="L126" s="8">
        <f t="shared" si="4"/>
        <v>5.0663694396595398</v>
      </c>
      <c r="M126" s="7" t="str">
        <f t="shared" si="5"/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1121</v>
      </c>
      <c r="D127" s="36" t="s">
        <v>121</v>
      </c>
      <c r="E127" s="36" t="s">
        <v>157</v>
      </c>
      <c r="F127" s="12">
        <f>VLOOKUP(A127,Dengue!$1:$1048576,10,FALSE)</f>
        <v>0</v>
      </c>
      <c r="G127" s="12">
        <f>VLOOKUP($A127,Chik!$1:$1048576,10,FALSE)</f>
        <v>0</v>
      </c>
      <c r="H127" s="12">
        <f>VLOOKUP($A127,zika!$1:$1048576,10,FALSE)</f>
        <v>0</v>
      </c>
      <c r="I127" s="12">
        <f t="shared" si="3"/>
        <v>0</v>
      </c>
      <c r="J127" s="11">
        <v>3810</v>
      </c>
      <c r="K127" s="58" t="s">
        <v>1124</v>
      </c>
      <c r="L127" s="8">
        <f t="shared" si="4"/>
        <v>0</v>
      </c>
      <c r="M127" s="7" t="str">
        <f t="shared" si="5"/>
        <v>Silencioso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1115</v>
      </c>
      <c r="D128" s="36" t="s">
        <v>26</v>
      </c>
      <c r="E128" s="36" t="s">
        <v>158</v>
      </c>
      <c r="F128" s="12">
        <f>VLOOKUP(A128,Dengue!$1:$1048576,10,FALSE)</f>
        <v>7</v>
      </c>
      <c r="G128" s="12">
        <f>VLOOKUP($A128,Chik!$1:$1048576,10,FALSE)</f>
        <v>0</v>
      </c>
      <c r="H128" s="12">
        <f>VLOOKUP($A128,zika!$1:$1048576,10,FALSE)</f>
        <v>0</v>
      </c>
      <c r="I128" s="12">
        <f t="shared" si="3"/>
        <v>7</v>
      </c>
      <c r="J128" s="11">
        <v>53866</v>
      </c>
      <c r="K128" s="58" t="s">
        <v>1125</v>
      </c>
      <c r="L128" s="8">
        <f t="shared" si="4"/>
        <v>12.995210336761595</v>
      </c>
      <c r="M128" s="7" t="str">
        <f t="shared" si="5"/>
        <v>Baixa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1117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0</v>
      </c>
      <c r="J129" s="11">
        <v>11658</v>
      </c>
      <c r="K129" s="58" t="s">
        <v>1124</v>
      </c>
      <c r="L129" s="8">
        <f t="shared" si="4"/>
        <v>0</v>
      </c>
      <c r="M129" s="7" t="str">
        <f t="shared" si="5"/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1114</v>
      </c>
      <c r="D130" s="36" t="s">
        <v>24</v>
      </c>
      <c r="E130" s="36" t="s">
        <v>160</v>
      </c>
      <c r="F130" s="12">
        <f>VLOOKUP(A130,Dengue!$1:$1048576,10,FALSE)</f>
        <v>0</v>
      </c>
      <c r="G130" s="12">
        <f>VLOOKUP($A130,Chik!$1:$1048576,10,FALSE)</f>
        <v>0</v>
      </c>
      <c r="H130" s="12">
        <f>VLOOKUP($A130,zika!$1:$1048576,10,FALSE)</f>
        <v>0</v>
      </c>
      <c r="I130" s="12">
        <f t="shared" si="3"/>
        <v>0</v>
      </c>
      <c r="J130" s="11">
        <v>8029</v>
      </c>
      <c r="K130" s="58" t="s">
        <v>1124</v>
      </c>
      <c r="L130" s="8">
        <f t="shared" si="4"/>
        <v>0</v>
      </c>
      <c r="M130" s="7" t="str">
        <f t="shared" si="5"/>
        <v>Silencioso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1114</v>
      </c>
      <c r="D131" s="36" t="s">
        <v>24</v>
      </c>
      <c r="E131" s="36" t="s">
        <v>161</v>
      </c>
      <c r="F131" s="12">
        <f>VLOOKUP(A131,Dengue!$1:$1048576,10,FALSE)</f>
        <v>0</v>
      </c>
      <c r="G131" s="12">
        <f>VLOOKUP($A131,Chik!$1:$1048576,10,FALSE)</f>
        <v>0</v>
      </c>
      <c r="H131" s="12">
        <f>VLOOKUP($A131,zika!$1:$1048576,10,FALSE)</f>
        <v>0</v>
      </c>
      <c r="I131" s="12">
        <f t="shared" si="3"/>
        <v>0</v>
      </c>
      <c r="J131" s="11">
        <v>15356</v>
      </c>
      <c r="K131" s="58" t="s">
        <v>1124</v>
      </c>
      <c r="L131" s="8">
        <f t="shared" si="4"/>
        <v>0</v>
      </c>
      <c r="M131" s="7" t="str">
        <f t="shared" si="5"/>
        <v>Silencioso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1117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1</v>
      </c>
      <c r="I132" s="12">
        <f t="shared" si="3"/>
        <v>1</v>
      </c>
      <c r="J132" s="11">
        <v>28703</v>
      </c>
      <c r="K132" s="58" t="s">
        <v>1125</v>
      </c>
      <c r="L132" s="8">
        <f t="shared" si="4"/>
        <v>3.4839563808661116</v>
      </c>
      <c r="M132" s="7" t="str">
        <f t="shared" si="5"/>
        <v>Baixa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1115</v>
      </c>
      <c r="D133" s="36" t="s">
        <v>26</v>
      </c>
      <c r="E133" s="36" t="s">
        <v>163</v>
      </c>
      <c r="F133" s="12">
        <f>VLOOKUP(A133,Dengue!$1:$1048576,10,FALSE)</f>
        <v>0</v>
      </c>
      <c r="G133" s="12">
        <f>VLOOKUP($A133,Chik!$1:$1048576,10,FALSE)</f>
        <v>0</v>
      </c>
      <c r="H133" s="12">
        <f>VLOOKUP($A133,zika!$1:$1048576,10,FALSE)</f>
        <v>0</v>
      </c>
      <c r="I133" s="12">
        <f t="shared" si="3"/>
        <v>0</v>
      </c>
      <c r="J133" s="11">
        <v>5612</v>
      </c>
      <c r="K133" s="58" t="s">
        <v>1124</v>
      </c>
      <c r="L133" s="8">
        <f t="shared" si="4"/>
        <v>0</v>
      </c>
      <c r="M133" s="7" t="str">
        <f t="shared" si="5"/>
        <v>Silencioso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1112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 t="shared" ref="I134:I197" si="6">H134+F134+G134</f>
        <v>0</v>
      </c>
      <c r="J134" s="11">
        <v>4579</v>
      </c>
      <c r="K134" s="58" t="s">
        <v>1124</v>
      </c>
      <c r="L134" s="8">
        <f t="shared" ref="L134:L197" si="7">I134/J134*100000</f>
        <v>0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1110</v>
      </c>
      <c r="D135" s="36" t="s">
        <v>142</v>
      </c>
      <c r="E135" s="36" t="s">
        <v>165</v>
      </c>
      <c r="F135" s="12">
        <f>VLOOKUP(A135,Dengue!$1:$1048576,10,FALSE)</f>
        <v>1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1</v>
      </c>
      <c r="J135" s="11">
        <v>12025</v>
      </c>
      <c r="K135" s="58" t="s">
        <v>1124</v>
      </c>
      <c r="L135" s="8">
        <f t="shared" si="7"/>
        <v>8.3160083160083165</v>
      </c>
      <c r="M135" s="7" t="str">
        <f t="shared" si="8"/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1115</v>
      </c>
      <c r="D136" s="36" t="s">
        <v>26</v>
      </c>
      <c r="E136" s="36" t="s">
        <v>166</v>
      </c>
      <c r="F136" s="12">
        <f>VLOOKUP(A136,Dengue!$1:$1048576,10,FALSE)</f>
        <v>0</v>
      </c>
      <c r="G136" s="12">
        <f>VLOOKUP($A136,Chik!$1:$1048576,10,FALSE)</f>
        <v>0</v>
      </c>
      <c r="H136" s="12">
        <f>VLOOKUP($A136,zika!$1:$1048576,10,FALSE)</f>
        <v>0</v>
      </c>
      <c r="I136" s="12">
        <f t="shared" si="6"/>
        <v>0</v>
      </c>
      <c r="J136" s="11">
        <v>14883</v>
      </c>
      <c r="K136" s="58" t="s">
        <v>1124</v>
      </c>
      <c r="L136" s="8">
        <f t="shared" si="7"/>
        <v>0</v>
      </c>
      <c r="M136" s="7" t="str">
        <f t="shared" si="8"/>
        <v>Silencioso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1113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 t="shared" si="6"/>
        <v>0</v>
      </c>
      <c r="J137" s="11">
        <v>4498</v>
      </c>
      <c r="K137" s="58" t="s">
        <v>1124</v>
      </c>
      <c r="L137" s="8">
        <f t="shared" si="7"/>
        <v>0</v>
      </c>
      <c r="M137" s="7" t="str">
        <f t="shared" si="8"/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1118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 t="shared" si="6"/>
        <v>0</v>
      </c>
      <c r="J138" s="11">
        <v>5424</v>
      </c>
      <c r="K138" s="58" t="s">
        <v>1124</v>
      </c>
      <c r="L138" s="8">
        <f t="shared" si="7"/>
        <v>0</v>
      </c>
      <c r="M138" s="7" t="str">
        <f t="shared" si="8"/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1119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 t="shared" si="6"/>
        <v>0</v>
      </c>
      <c r="J139" s="11">
        <v>4673</v>
      </c>
      <c r="K139" s="58" t="s">
        <v>1124</v>
      </c>
      <c r="L139" s="8">
        <f t="shared" si="7"/>
        <v>0</v>
      </c>
      <c r="M139" s="7" t="str">
        <f t="shared" si="8"/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 t="shared" si="6"/>
        <v>1</v>
      </c>
      <c r="J140" s="11">
        <v>37856</v>
      </c>
      <c r="K140" s="58" t="s">
        <v>1125</v>
      </c>
      <c r="L140" s="8">
        <f t="shared" si="7"/>
        <v>2.6415891800507185</v>
      </c>
      <c r="M140" s="7" t="str">
        <f t="shared" si="8"/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1117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0</v>
      </c>
      <c r="J141" s="11">
        <v>6952</v>
      </c>
      <c r="K141" s="58" t="s">
        <v>1124</v>
      </c>
      <c r="L141" s="8">
        <f t="shared" si="7"/>
        <v>0</v>
      </c>
      <c r="M141" s="7" t="str">
        <f t="shared" si="8"/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1111</v>
      </c>
      <c r="D142" s="36" t="s">
        <v>11</v>
      </c>
      <c r="E142" s="36" t="s">
        <v>172</v>
      </c>
      <c r="F142" s="12">
        <f>VLOOKUP(A142,Dengue!$1:$1048576,10,FALSE)</f>
        <v>0</v>
      </c>
      <c r="G142" s="12">
        <f>VLOOKUP($A142,Chik!$1:$1048576,10,FALSE)</f>
        <v>0</v>
      </c>
      <c r="H142" s="12">
        <f>VLOOKUP($A142,zika!$1:$1048576,10,FALSE)</f>
        <v>0</v>
      </c>
      <c r="I142" s="12">
        <f t="shared" si="6"/>
        <v>0</v>
      </c>
      <c r="J142" s="11">
        <v>9679</v>
      </c>
      <c r="K142" s="58" t="s">
        <v>1124</v>
      </c>
      <c r="L142" s="8">
        <f t="shared" si="7"/>
        <v>0</v>
      </c>
      <c r="M142" s="7" t="str">
        <f t="shared" si="8"/>
        <v>Silencioso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1110</v>
      </c>
      <c r="D143" s="36" t="s">
        <v>142</v>
      </c>
      <c r="E143" s="36" t="s">
        <v>173</v>
      </c>
      <c r="F143" s="12">
        <f>VLOOKUP(A143,Dengue!$1:$1048576,10,FALSE)</f>
        <v>2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2</v>
      </c>
      <c r="J143" s="11">
        <v>16109</v>
      </c>
      <c r="K143" s="58" t="s">
        <v>1124</v>
      </c>
      <c r="L143" s="8">
        <f t="shared" si="7"/>
        <v>12.415419951579862</v>
      </c>
      <c r="M143" s="7" t="str">
        <f t="shared" si="8"/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1113</v>
      </c>
      <c r="D144" s="36" t="s">
        <v>22</v>
      </c>
      <c r="E144" s="36" t="s">
        <v>174</v>
      </c>
      <c r="F144" s="12">
        <f>VLOOKUP(A144,Dengue!$1:$1048576,10,FALSE)</f>
        <v>0</v>
      </c>
      <c r="G144" s="12">
        <f>VLOOKUP($A144,Chik!$1:$1048576,10,FALSE)</f>
        <v>0</v>
      </c>
      <c r="H144" s="12">
        <f>VLOOKUP($A144,zika!$1:$1048576,10,FALSE)</f>
        <v>0</v>
      </c>
      <c r="I144" s="12">
        <f t="shared" si="6"/>
        <v>0</v>
      </c>
      <c r="J144" s="11">
        <v>5420</v>
      </c>
      <c r="K144" s="58" t="s">
        <v>1124</v>
      </c>
      <c r="L144" s="8">
        <f t="shared" si="7"/>
        <v>0</v>
      </c>
      <c r="M144" s="7" t="str">
        <f t="shared" si="8"/>
        <v>Silencioso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140</v>
      </c>
      <c r="B145" s="7">
        <v>311270</v>
      </c>
      <c r="C145" s="17" t="s">
        <v>1121</v>
      </c>
      <c r="D145" s="36" t="s">
        <v>102</v>
      </c>
      <c r="E145" s="36" t="s">
        <v>175</v>
      </c>
      <c r="F145" s="12">
        <f>VLOOKUP(A145,Dengue!$1:$1048576,10,FALSE)</f>
        <v>0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0</v>
      </c>
      <c r="J145" s="11">
        <v>15153</v>
      </c>
      <c r="K145" s="58" t="s">
        <v>1124</v>
      </c>
      <c r="L145" s="8">
        <f t="shared" si="7"/>
        <v>0</v>
      </c>
      <c r="M145" s="7" t="str">
        <f t="shared" si="8"/>
        <v>Silencioso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19" ht="15.75" x14ac:dyDescent="0.25">
      <c r="A146" s="42">
        <v>141</v>
      </c>
      <c r="B146" s="7">
        <v>311280</v>
      </c>
      <c r="C146" s="17" t="s">
        <v>1117</v>
      </c>
      <c r="D146" s="36" t="s">
        <v>45</v>
      </c>
      <c r="E146" s="36" t="s">
        <v>176</v>
      </c>
      <c r="F146" s="12">
        <f>VLOOKUP(A146,Dengue!$1:$1048576,10,FALSE)</f>
        <v>1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1</v>
      </c>
      <c r="J146" s="11">
        <v>8601</v>
      </c>
      <c r="K146" s="58" t="s">
        <v>1124</v>
      </c>
      <c r="L146" s="8">
        <f t="shared" si="7"/>
        <v>11.626555051738169</v>
      </c>
      <c r="M146" s="7" t="str">
        <f t="shared" si="8"/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19" ht="15.75" x14ac:dyDescent="0.25">
      <c r="A147" s="42">
        <v>142</v>
      </c>
      <c r="B147" s="7">
        <v>311290</v>
      </c>
      <c r="C147" s="17" t="s">
        <v>1112</v>
      </c>
      <c r="D147" s="36" t="s">
        <v>14</v>
      </c>
      <c r="E147" s="36" t="s">
        <v>177</v>
      </c>
      <c r="F147" s="12">
        <f>VLOOKUP(A147,Dengue!$1:$1048576,10,FALSE)</f>
        <v>1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1</v>
      </c>
      <c r="J147" s="11">
        <v>9287</v>
      </c>
      <c r="K147" s="58" t="s">
        <v>1124</v>
      </c>
      <c r="L147" s="8">
        <f t="shared" si="7"/>
        <v>10.767739851405191</v>
      </c>
      <c r="M147" s="7" t="str">
        <f t="shared" si="8"/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143</v>
      </c>
      <c r="B148" s="7">
        <v>311300</v>
      </c>
      <c r="C148" s="17" t="s">
        <v>1116</v>
      </c>
      <c r="D148" s="36" t="s">
        <v>28</v>
      </c>
      <c r="E148" s="36" t="s">
        <v>178</v>
      </c>
      <c r="F148" s="12">
        <f>VLOOKUP(A148,Dengue!$1:$1048576,10,FALSE)</f>
        <v>0</v>
      </c>
      <c r="G148" s="12">
        <f>VLOOKUP($A148,Chik!$1:$1048576,10,FALSE)</f>
        <v>0</v>
      </c>
      <c r="H148" s="12">
        <f>VLOOKUP($A148,zika!$1:$1048576,10,FALSE)</f>
        <v>0</v>
      </c>
      <c r="I148" s="12">
        <f t="shared" si="6"/>
        <v>0</v>
      </c>
      <c r="J148" s="11">
        <v>23586</v>
      </c>
      <c r="K148" s="58" t="s">
        <v>1124</v>
      </c>
      <c r="L148" s="8">
        <f t="shared" si="7"/>
        <v>0</v>
      </c>
      <c r="M148" s="7" t="str">
        <f t="shared" si="8"/>
        <v>Silencioso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19" ht="15.75" x14ac:dyDescent="0.25">
      <c r="A149" s="42">
        <v>144</v>
      </c>
      <c r="B149" s="7">
        <v>311310</v>
      </c>
      <c r="C149" s="17" t="s">
        <v>1119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 t="shared" si="6"/>
        <v>0</v>
      </c>
      <c r="J149" s="11">
        <v>3200</v>
      </c>
      <c r="K149" s="58" t="s">
        <v>1124</v>
      </c>
      <c r="L149" s="8">
        <f t="shared" si="7"/>
        <v>0</v>
      </c>
      <c r="M149" s="7" t="str">
        <f t="shared" si="8"/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145</v>
      </c>
      <c r="B150" s="7">
        <v>311320</v>
      </c>
      <c r="C150" s="17" t="s">
        <v>1119</v>
      </c>
      <c r="D150" s="36" t="s">
        <v>41</v>
      </c>
      <c r="E150" s="36" t="s">
        <v>180</v>
      </c>
      <c r="F150" s="12">
        <f>VLOOKUP(A150,Dengue!$1:$1048576,10,FALSE)</f>
        <v>2</v>
      </c>
      <c r="G150" s="12">
        <f>VLOOKUP($A150,Chik!$1:$1048576,10,FALSE)</f>
        <v>0</v>
      </c>
      <c r="H150" s="12">
        <f>VLOOKUP($A150,zika!$1:$1048576,10,FALSE)</f>
        <v>0</v>
      </c>
      <c r="I150" s="12">
        <f t="shared" si="6"/>
        <v>2</v>
      </c>
      <c r="J150" s="11">
        <v>25327</v>
      </c>
      <c r="K150" s="58" t="s">
        <v>1125</v>
      </c>
      <c r="L150" s="8">
        <f t="shared" si="7"/>
        <v>7.8967110198602279</v>
      </c>
      <c r="M150" s="7" t="str">
        <f t="shared" si="8"/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38"/>
    </row>
    <row r="151" spans="1:19" ht="15.75" x14ac:dyDescent="0.25">
      <c r="A151" s="42">
        <v>146</v>
      </c>
      <c r="B151" s="7">
        <v>311330</v>
      </c>
      <c r="C151" s="17" t="s">
        <v>1118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0</v>
      </c>
      <c r="J151" s="11">
        <v>32988</v>
      </c>
      <c r="K151" s="58" t="s">
        <v>1125</v>
      </c>
      <c r="L151" s="8">
        <f t="shared" si="7"/>
        <v>0</v>
      </c>
      <c r="M151" s="7" t="str">
        <f t="shared" si="8"/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19" ht="15.75" x14ac:dyDescent="0.25">
      <c r="A152" s="42">
        <v>147</v>
      </c>
      <c r="B152" s="7">
        <v>311340</v>
      </c>
      <c r="C152" s="17" t="s">
        <v>1113</v>
      </c>
      <c r="D152" s="36" t="s">
        <v>20</v>
      </c>
      <c r="E152" s="36" t="s">
        <v>182</v>
      </c>
      <c r="F152" s="12">
        <f>VLOOKUP(A152,Dengue!$1:$1048576,10,FALSE)</f>
        <v>1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1</v>
      </c>
      <c r="J152" s="11">
        <v>91503</v>
      </c>
      <c r="K152" s="58" t="s">
        <v>1126</v>
      </c>
      <c r="L152" s="8">
        <f t="shared" si="7"/>
        <v>1.0928603433767199</v>
      </c>
      <c r="M152" s="7" t="str">
        <f t="shared" si="8"/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19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0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0</v>
      </c>
      <c r="J153" s="11">
        <v>9396</v>
      </c>
      <c r="K153" s="58" t="s">
        <v>1124</v>
      </c>
      <c r="L153" s="8">
        <f t="shared" si="7"/>
        <v>0</v>
      </c>
      <c r="M153" s="7" t="str">
        <f t="shared" si="8"/>
        <v>Silencioso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149</v>
      </c>
      <c r="B154" s="7">
        <v>311360</v>
      </c>
      <c r="C154" s="17" t="s">
        <v>1117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 t="shared" si="6"/>
        <v>0</v>
      </c>
      <c r="J154" s="11">
        <v>6721</v>
      </c>
      <c r="K154" s="58" t="s">
        <v>1124</v>
      </c>
      <c r="L154" s="8">
        <f t="shared" si="7"/>
        <v>0</v>
      </c>
      <c r="M154" s="7" t="str">
        <f t="shared" si="8"/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150</v>
      </c>
      <c r="B155" s="7">
        <v>311370</v>
      </c>
      <c r="C155" s="17" t="s">
        <v>1116</v>
      </c>
      <c r="D155" s="36" t="s">
        <v>28</v>
      </c>
      <c r="E155" s="36" t="s">
        <v>185</v>
      </c>
      <c r="F155" s="12">
        <f>VLOOKUP(A155,Dengue!$1:$1048576,10,FALSE)</f>
        <v>0</v>
      </c>
      <c r="G155" s="12">
        <f>VLOOKUP($A155,Chik!$1:$1048576,10,FALSE)</f>
        <v>0</v>
      </c>
      <c r="H155" s="12">
        <f>VLOOKUP($A155,zika!$1:$1048576,10,FALSE)</f>
        <v>0</v>
      </c>
      <c r="I155" s="12">
        <f t="shared" si="6"/>
        <v>0</v>
      </c>
      <c r="J155" s="11">
        <v>19007</v>
      </c>
      <c r="K155" s="58" t="s">
        <v>1124</v>
      </c>
      <c r="L155" s="8">
        <f t="shared" si="7"/>
        <v>0</v>
      </c>
      <c r="M155" s="7" t="str">
        <f t="shared" si="8"/>
        <v>Silencioso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151</v>
      </c>
      <c r="B156" s="7">
        <v>311380</v>
      </c>
      <c r="C156" s="17" t="s">
        <v>1111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0</v>
      </c>
      <c r="J156" s="11">
        <v>2617</v>
      </c>
      <c r="K156" s="58" t="s">
        <v>1124</v>
      </c>
      <c r="L156" s="8">
        <f t="shared" si="7"/>
        <v>0</v>
      </c>
      <c r="M156" s="7" t="str">
        <f t="shared" si="8"/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152</v>
      </c>
      <c r="B157" s="7">
        <v>311390</v>
      </c>
      <c r="C157" s="17" t="s">
        <v>1117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 t="shared" si="6"/>
        <v>0</v>
      </c>
      <c r="J157" s="11">
        <v>12158</v>
      </c>
      <c r="K157" s="58" t="s">
        <v>1124</v>
      </c>
      <c r="L157" s="8">
        <f t="shared" si="7"/>
        <v>0</v>
      </c>
      <c r="M157" s="7" t="str">
        <f t="shared" si="8"/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153</v>
      </c>
      <c r="B158" s="7">
        <v>311400</v>
      </c>
      <c r="C158" s="17" t="s">
        <v>1115</v>
      </c>
      <c r="D158" s="36" t="s">
        <v>26</v>
      </c>
      <c r="E158" s="36" t="s">
        <v>188</v>
      </c>
      <c r="F158" s="12">
        <f>VLOOKUP(A158,Dengue!$1:$1048576,10,FALSE)</f>
        <v>0</v>
      </c>
      <c r="G158" s="12">
        <f>VLOOKUP($A158,Chik!$1:$1048576,10,FALSE)</f>
        <v>0</v>
      </c>
      <c r="H158" s="12">
        <f>VLOOKUP($A158,zika!$1:$1048576,10,FALSE)</f>
        <v>0</v>
      </c>
      <c r="I158" s="12">
        <f t="shared" si="6"/>
        <v>0</v>
      </c>
      <c r="J158" s="11">
        <v>11439</v>
      </c>
      <c r="K158" s="58" t="s">
        <v>1124</v>
      </c>
      <c r="L158" s="8">
        <f t="shared" si="7"/>
        <v>0</v>
      </c>
      <c r="M158" s="7" t="str">
        <f t="shared" si="8"/>
        <v>Silencioso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19" ht="15.75" x14ac:dyDescent="0.25">
      <c r="A159" s="42">
        <v>154</v>
      </c>
      <c r="B159" s="7">
        <v>311410</v>
      </c>
      <c r="C159" s="17" t="s">
        <v>1117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 t="shared" si="6"/>
        <v>0</v>
      </c>
      <c r="J159" s="11">
        <v>14769</v>
      </c>
      <c r="K159" s="58" t="s">
        <v>1124</v>
      </c>
      <c r="L159" s="8">
        <f t="shared" si="7"/>
        <v>0</v>
      </c>
      <c r="M159" s="7" t="str">
        <f t="shared" si="8"/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19" ht="15.75" x14ac:dyDescent="0.25">
      <c r="A160" s="42">
        <v>155</v>
      </c>
      <c r="B160" s="7">
        <v>311420</v>
      </c>
      <c r="C160" s="17" t="s">
        <v>1115</v>
      </c>
      <c r="D160" s="36" t="s">
        <v>26</v>
      </c>
      <c r="E160" s="36" t="s">
        <v>190</v>
      </c>
      <c r="F160" s="12">
        <f>VLOOKUP(A160,Dengue!$1:$1048576,10,FALSE)</f>
        <v>0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0</v>
      </c>
      <c r="J160" s="11">
        <v>22257</v>
      </c>
      <c r="K160" s="58" t="s">
        <v>1124</v>
      </c>
      <c r="L160" s="8">
        <f t="shared" si="7"/>
        <v>0</v>
      </c>
      <c r="M160" s="7" t="str">
        <f t="shared" si="8"/>
        <v>Silencioso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1120</v>
      </c>
      <c r="D161" s="36" t="s">
        <v>71</v>
      </c>
      <c r="E161" s="36" t="s">
        <v>191</v>
      </c>
      <c r="F161" s="12">
        <f>VLOOKUP(A161,Dengue!$1:$1048576,10,FALSE)</f>
        <v>0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0</v>
      </c>
      <c r="J161" s="11">
        <v>30324</v>
      </c>
      <c r="K161" s="58" t="s">
        <v>1125</v>
      </c>
      <c r="L161" s="8">
        <f t="shared" si="7"/>
        <v>0</v>
      </c>
      <c r="M161" s="7" t="str">
        <f t="shared" si="8"/>
        <v>Silencioso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1117</v>
      </c>
      <c r="D162" s="36" t="s">
        <v>40</v>
      </c>
      <c r="E162" s="36" t="s">
        <v>192</v>
      </c>
      <c r="F162" s="12">
        <f>VLOOKUP(A162,Dengue!$1:$1048576,10,FALSE)</f>
        <v>0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0</v>
      </c>
      <c r="J162" s="11">
        <v>21180</v>
      </c>
      <c r="K162" s="58" t="s">
        <v>1124</v>
      </c>
      <c r="L162" s="8">
        <f t="shared" si="7"/>
        <v>0</v>
      </c>
      <c r="M162" s="7" t="str">
        <f t="shared" si="8"/>
        <v>Silencioso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1115</v>
      </c>
      <c r="D163" s="36" t="s">
        <v>26</v>
      </c>
      <c r="E163" s="36" t="s">
        <v>193</v>
      </c>
      <c r="F163" s="12">
        <f>VLOOKUP(A163,Dengue!$1:$1048576,10,FALSE)</f>
        <v>0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0</v>
      </c>
      <c r="J163" s="11">
        <v>19144</v>
      </c>
      <c r="K163" s="58" t="s">
        <v>1124</v>
      </c>
      <c r="L163" s="8">
        <f t="shared" si="7"/>
        <v>0</v>
      </c>
      <c r="M163" s="7" t="str">
        <f t="shared" si="8"/>
        <v>Silencioso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1114</v>
      </c>
      <c r="D164" s="36" t="s">
        <v>24</v>
      </c>
      <c r="E164" s="36" t="s">
        <v>194</v>
      </c>
      <c r="F164" s="12">
        <f>VLOOKUP(A164,Dengue!$1:$1048576,10,FALSE)</f>
        <v>0</v>
      </c>
      <c r="G164" s="12">
        <f>VLOOKUP($A164,Chik!$1:$1048576,10,FALSE)</f>
        <v>0</v>
      </c>
      <c r="H164" s="12">
        <f>VLOOKUP($A164,zika!$1:$1048576,10,FALSE)</f>
        <v>0</v>
      </c>
      <c r="I164" s="12">
        <f t="shared" si="6"/>
        <v>0</v>
      </c>
      <c r="J164" s="11">
        <v>9986</v>
      </c>
      <c r="K164" s="58" t="s">
        <v>1124</v>
      </c>
      <c r="L164" s="8">
        <f t="shared" si="7"/>
        <v>0</v>
      </c>
      <c r="M164" s="7" t="str">
        <f t="shared" si="8"/>
        <v>Silencioso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1117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0</v>
      </c>
      <c r="J165" s="11">
        <v>4044</v>
      </c>
      <c r="K165" s="58" t="s">
        <v>1124</v>
      </c>
      <c r="L165" s="8">
        <f t="shared" si="7"/>
        <v>0</v>
      </c>
      <c r="M165" s="7" t="str">
        <f t="shared" si="8"/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1117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0</v>
      </c>
      <c r="J166" s="11">
        <v>3560</v>
      </c>
      <c r="K166" s="58" t="s">
        <v>1124</v>
      </c>
      <c r="L166" s="8">
        <f t="shared" si="7"/>
        <v>0</v>
      </c>
      <c r="M166" s="7" t="str">
        <f t="shared" si="8"/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1117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 t="shared" si="6"/>
        <v>0</v>
      </c>
      <c r="J167" s="11">
        <v>4495</v>
      </c>
      <c r="K167" s="58" t="s">
        <v>1124</v>
      </c>
      <c r="L167" s="8">
        <f t="shared" si="7"/>
        <v>0</v>
      </c>
      <c r="M167" s="7" t="str">
        <f t="shared" si="8"/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1119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 t="shared" si="6"/>
        <v>0</v>
      </c>
      <c r="J168" s="11">
        <v>2260</v>
      </c>
      <c r="K168" s="58" t="s">
        <v>1124</v>
      </c>
      <c r="L168" s="8">
        <f t="shared" si="7"/>
        <v>0</v>
      </c>
      <c r="M168" s="7" t="str">
        <f t="shared" si="8"/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1110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0</v>
      </c>
      <c r="J169" s="11">
        <v>3057</v>
      </c>
      <c r="K169" s="58" t="s">
        <v>1124</v>
      </c>
      <c r="L169" s="8">
        <f t="shared" si="7"/>
        <v>0</v>
      </c>
      <c r="M169" s="7" t="str">
        <f t="shared" si="8"/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1117</v>
      </c>
      <c r="D170" s="36" t="s">
        <v>45</v>
      </c>
      <c r="E170" s="36" t="s">
        <v>200</v>
      </c>
      <c r="F170" s="12">
        <f>VLOOKUP(A170,Dengue!$1:$1048576,10,FALSE)</f>
        <v>0</v>
      </c>
      <c r="G170" s="12">
        <f>VLOOKUP($A170,Chik!$1:$1048576,10,FALSE)</f>
        <v>0</v>
      </c>
      <c r="H170" s="12">
        <f>VLOOKUP($A170,zika!$1:$1048576,10,FALSE)</f>
        <v>0</v>
      </c>
      <c r="I170" s="12">
        <f t="shared" si="6"/>
        <v>0</v>
      </c>
      <c r="J170" s="11">
        <v>17739</v>
      </c>
      <c r="K170" s="58" t="s">
        <v>1124</v>
      </c>
      <c r="L170" s="8">
        <f t="shared" si="7"/>
        <v>0</v>
      </c>
      <c r="M170" s="7" t="str">
        <f t="shared" si="8"/>
        <v>Silencioso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1118</v>
      </c>
      <c r="D171" s="36" t="s">
        <v>38</v>
      </c>
      <c r="E171" s="36" t="s">
        <v>201</v>
      </c>
      <c r="F171" s="12">
        <f>VLOOKUP(A171,Dengue!$1:$1048576,10,FALSE)</f>
        <v>5</v>
      </c>
      <c r="G171" s="12">
        <f>VLOOKUP($A171,Chik!$1:$1048576,10,FALSE)</f>
        <v>1</v>
      </c>
      <c r="H171" s="12">
        <f>VLOOKUP($A171,zika!$1:$1048576,10,FALSE)</f>
        <v>0</v>
      </c>
      <c r="I171" s="12">
        <f t="shared" si="6"/>
        <v>6</v>
      </c>
      <c r="J171" s="11">
        <v>74691</v>
      </c>
      <c r="K171" s="58" t="s">
        <v>1126</v>
      </c>
      <c r="L171" s="8">
        <f t="shared" si="7"/>
        <v>8.0330963569908018</v>
      </c>
      <c r="M171" s="7" t="str">
        <f t="shared" si="8"/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1111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 t="shared" si="6"/>
        <v>0</v>
      </c>
      <c r="J172" s="11">
        <v>5330</v>
      </c>
      <c r="K172" s="58" t="s">
        <v>1124</v>
      </c>
      <c r="L172" s="8">
        <f t="shared" si="7"/>
        <v>0</v>
      </c>
      <c r="M172" s="7" t="str">
        <f t="shared" si="8"/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1119</v>
      </c>
      <c r="D173" s="36" t="s">
        <v>41</v>
      </c>
      <c r="E173" s="36" t="s">
        <v>203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0</v>
      </c>
      <c r="J173" s="11">
        <v>3629</v>
      </c>
      <c r="K173" s="58" t="s">
        <v>1124</v>
      </c>
      <c r="L173" s="8">
        <f t="shared" si="7"/>
        <v>0</v>
      </c>
      <c r="M173" s="7" t="str">
        <f t="shared" si="8"/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1116</v>
      </c>
      <c r="D174" s="36" t="s">
        <v>28</v>
      </c>
      <c r="E174" s="36" t="s">
        <v>204</v>
      </c>
      <c r="F174" s="12">
        <f>VLOOKUP(A174,Dengue!$1:$1048576,10,FALSE)</f>
        <v>0</v>
      </c>
      <c r="G174" s="12">
        <f>VLOOKUP($A174,Chik!$1:$1048576,10,FALSE)</f>
        <v>0</v>
      </c>
      <c r="H174" s="12">
        <f>VLOOKUP($A174,zika!$1:$1048576,10,FALSE)</f>
        <v>0</v>
      </c>
      <c r="I174" s="12">
        <f t="shared" si="6"/>
        <v>0</v>
      </c>
      <c r="J174" s="11">
        <v>6366</v>
      </c>
      <c r="K174" s="58" t="s">
        <v>1124</v>
      </c>
      <c r="L174" s="8">
        <f t="shared" si="7"/>
        <v>0</v>
      </c>
      <c r="M174" s="7" t="str">
        <f t="shared" si="8"/>
        <v>Silencioso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1121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0</v>
      </c>
      <c r="J175" s="11">
        <v>5008</v>
      </c>
      <c r="K175" s="58" t="s">
        <v>1124</v>
      </c>
      <c r="L175" s="8">
        <f t="shared" si="7"/>
        <v>0</v>
      </c>
      <c r="M175" s="7" t="str">
        <f t="shared" si="8"/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1117</v>
      </c>
      <c r="D176" s="36" t="s">
        <v>33</v>
      </c>
      <c r="E176" s="36" t="s">
        <v>206</v>
      </c>
      <c r="F176" s="12">
        <f>VLOOKUP(A176,Dengue!$1:$1048576,10,FALSE)</f>
        <v>0</v>
      </c>
      <c r="G176" s="12">
        <f>VLOOKUP($A176,Chik!$1:$1048576,10,FALSE)</f>
        <v>0</v>
      </c>
      <c r="H176" s="12">
        <f>VLOOKUP($A176,zika!$1:$1048576,10,FALSE)</f>
        <v>0</v>
      </c>
      <c r="I176" s="12">
        <f t="shared" si="6"/>
        <v>0</v>
      </c>
      <c r="J176" s="11">
        <v>21703</v>
      </c>
      <c r="K176" s="58" t="s">
        <v>1124</v>
      </c>
      <c r="L176" s="8">
        <f t="shared" si="7"/>
        <v>0</v>
      </c>
      <c r="M176" s="7" t="str">
        <f t="shared" si="8"/>
        <v>Silencioso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19" ht="15.75" x14ac:dyDescent="0.25">
      <c r="A177" s="42">
        <v>172</v>
      </c>
      <c r="B177" s="7">
        <v>311560</v>
      </c>
      <c r="C177" s="17" t="s">
        <v>1111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 t="shared" si="6"/>
        <v>0</v>
      </c>
      <c r="J177" s="11">
        <v>1171</v>
      </c>
      <c r="K177" s="58" t="s">
        <v>1124</v>
      </c>
      <c r="L177" s="8">
        <f t="shared" si="7"/>
        <v>0</v>
      </c>
      <c r="M177" s="7" t="str">
        <f t="shared" si="8"/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173</v>
      </c>
      <c r="B178" s="7">
        <v>311570</v>
      </c>
      <c r="C178" s="17" t="s">
        <v>1113</v>
      </c>
      <c r="D178" s="36" t="s">
        <v>22</v>
      </c>
      <c r="E178" s="36" t="s">
        <v>208</v>
      </c>
      <c r="F178" s="12">
        <f>VLOOKUP(A178,Dengue!$1:$1048576,10,FALSE)</f>
        <v>0</v>
      </c>
      <c r="G178" s="12">
        <f>VLOOKUP($A178,Chik!$1:$1048576,10,FALSE)</f>
        <v>0</v>
      </c>
      <c r="H178" s="12">
        <f>VLOOKUP($A178,zika!$1:$1048576,10,FALSE)</f>
        <v>0</v>
      </c>
      <c r="I178" s="12">
        <f t="shared" si="6"/>
        <v>0</v>
      </c>
      <c r="J178" s="11">
        <v>7017</v>
      </c>
      <c r="K178" s="58" t="s">
        <v>1124</v>
      </c>
      <c r="L178" s="8">
        <f t="shared" si="7"/>
        <v>0</v>
      </c>
      <c r="M178" s="7" t="str">
        <f t="shared" si="8"/>
        <v>Silencioso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19" ht="15.75" x14ac:dyDescent="0.25">
      <c r="A179" s="42">
        <v>174</v>
      </c>
      <c r="B179" s="7">
        <v>311580</v>
      </c>
      <c r="C179" s="17" t="s">
        <v>1110</v>
      </c>
      <c r="D179" s="36" t="s">
        <v>142</v>
      </c>
      <c r="E179" s="36" t="s">
        <v>209</v>
      </c>
      <c r="F179" s="12">
        <f>VLOOKUP(A179,Dengue!$1:$1048576,10,FALSE)</f>
        <v>2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2</v>
      </c>
      <c r="J179" s="11">
        <v>10425</v>
      </c>
      <c r="K179" s="58" t="s">
        <v>1124</v>
      </c>
      <c r="L179" s="8">
        <f t="shared" si="7"/>
        <v>19.184652278177456</v>
      </c>
      <c r="M179" s="7" t="str">
        <f t="shared" si="8"/>
        <v>Baixa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19" ht="15.75" x14ac:dyDescent="0.25">
      <c r="A180" s="42">
        <v>175</v>
      </c>
      <c r="B180" s="7">
        <v>311590</v>
      </c>
      <c r="C180" s="17" t="s">
        <v>1118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0</v>
      </c>
      <c r="J180" s="11">
        <v>3121</v>
      </c>
      <c r="K180" s="58" t="s">
        <v>1124</v>
      </c>
      <c r="L180" s="8">
        <f t="shared" si="7"/>
        <v>0</v>
      </c>
      <c r="M180" s="7" t="str">
        <f t="shared" si="8"/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176</v>
      </c>
      <c r="B181" s="7">
        <v>311600</v>
      </c>
      <c r="C181" s="17" t="s">
        <v>1112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0</v>
      </c>
      <c r="J181" s="11">
        <v>5709</v>
      </c>
      <c r="K181" s="58" t="s">
        <v>1124</v>
      </c>
      <c r="L181" s="8">
        <f t="shared" si="7"/>
        <v>0</v>
      </c>
      <c r="M181" s="7" t="str">
        <f t="shared" si="8"/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 t="shared" si="6"/>
        <v>0</v>
      </c>
      <c r="J182" s="11">
        <v>15368</v>
      </c>
      <c r="K182" s="58" t="s">
        <v>1124</v>
      </c>
      <c r="L182" s="8">
        <f t="shared" si="7"/>
        <v>0</v>
      </c>
      <c r="M182" s="7" t="str">
        <f t="shared" si="8"/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19" ht="15.75" x14ac:dyDescent="0.25">
      <c r="A183" s="42">
        <v>178</v>
      </c>
      <c r="B183" s="7">
        <v>311615</v>
      </c>
      <c r="C183" s="17" t="s">
        <v>1120</v>
      </c>
      <c r="D183" s="36" t="s">
        <v>80</v>
      </c>
      <c r="E183" s="36" t="s">
        <v>213</v>
      </c>
      <c r="F183" s="12">
        <f>VLOOKUP(A183,Dengue!$1:$1048576,10,FALSE)</f>
        <v>0</v>
      </c>
      <c r="G183" s="12">
        <f>VLOOKUP($A183,Chik!$1:$1048576,10,FALSE)</f>
        <v>0</v>
      </c>
      <c r="H183" s="12">
        <f>VLOOKUP($A183,zika!$1:$1048576,10,FALSE)</f>
        <v>0</v>
      </c>
      <c r="I183" s="12">
        <f t="shared" si="6"/>
        <v>0</v>
      </c>
      <c r="J183" s="11">
        <v>13397</v>
      </c>
      <c r="K183" s="58" t="s">
        <v>1124</v>
      </c>
      <c r="L183" s="8">
        <f t="shared" si="7"/>
        <v>0</v>
      </c>
      <c r="M183" s="7" t="str">
        <f t="shared" si="8"/>
        <v>Silencioso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19" ht="15.75" x14ac:dyDescent="0.25">
      <c r="A184" s="42">
        <v>179</v>
      </c>
      <c r="B184" s="7">
        <v>311620</v>
      </c>
      <c r="C184" s="17" t="s">
        <v>1118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0</v>
      </c>
      <c r="J184" s="11">
        <v>2702</v>
      </c>
      <c r="K184" s="58" t="s">
        <v>1124</v>
      </c>
      <c r="L184" s="8">
        <f t="shared" si="7"/>
        <v>0</v>
      </c>
      <c r="M184" s="7" t="str">
        <f t="shared" si="8"/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180</v>
      </c>
      <c r="B185" s="7">
        <v>311630</v>
      </c>
      <c r="C185" s="17" t="s">
        <v>1119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0</v>
      </c>
      <c r="J185" s="11">
        <v>6774</v>
      </c>
      <c r="K185" s="58" t="s">
        <v>1124</v>
      </c>
      <c r="L185" s="8">
        <f t="shared" si="7"/>
        <v>0</v>
      </c>
      <c r="M185" s="7" t="str">
        <f t="shared" si="8"/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181</v>
      </c>
      <c r="B186" s="7">
        <v>311640</v>
      </c>
      <c r="C186" s="17" t="s">
        <v>1117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0</v>
      </c>
      <c r="J186" s="11">
        <v>4810</v>
      </c>
      <c r="K186" s="58" t="s">
        <v>1124</v>
      </c>
      <c r="L186" s="8">
        <f t="shared" si="7"/>
        <v>0</v>
      </c>
      <c r="M186" s="7" t="str">
        <f t="shared" si="8"/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182</v>
      </c>
      <c r="B187" s="7">
        <v>311650</v>
      </c>
      <c r="C187" s="17" t="s">
        <v>1121</v>
      </c>
      <c r="D187" s="36" t="s">
        <v>102</v>
      </c>
      <c r="E187" s="36" t="s">
        <v>217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1</v>
      </c>
      <c r="J187" s="11">
        <v>7590</v>
      </c>
      <c r="K187" s="58" t="s">
        <v>1124</v>
      </c>
      <c r="L187" s="8">
        <f t="shared" si="7"/>
        <v>13.175230566534914</v>
      </c>
      <c r="M187" s="7" t="str">
        <f t="shared" si="8"/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19" ht="15.75" x14ac:dyDescent="0.25">
      <c r="A188" s="42">
        <v>183</v>
      </c>
      <c r="B188" s="7">
        <v>311660</v>
      </c>
      <c r="C188" s="17" t="s">
        <v>1115</v>
      </c>
      <c r="D188" s="36" t="s">
        <v>26</v>
      </c>
      <c r="E188" s="36" t="s">
        <v>218</v>
      </c>
      <c r="F188" s="12">
        <f>VLOOKUP(A188,Dengue!$1:$1048576,10,FALSE)</f>
        <v>2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2</v>
      </c>
      <c r="J188" s="11">
        <v>28366</v>
      </c>
      <c r="K188" s="58" t="s">
        <v>1125</v>
      </c>
      <c r="L188" s="8">
        <f t="shared" si="7"/>
        <v>7.0506944934076001</v>
      </c>
      <c r="M188" s="7" t="str">
        <f t="shared" si="8"/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19" ht="15.75" x14ac:dyDescent="0.25">
      <c r="A189" s="42">
        <v>184</v>
      </c>
      <c r="B189" s="7">
        <v>311670</v>
      </c>
      <c r="C189" s="17" t="s">
        <v>1118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0</v>
      </c>
      <c r="J189" s="11">
        <v>7517</v>
      </c>
      <c r="K189" s="58" t="s">
        <v>1124</v>
      </c>
      <c r="L189" s="8">
        <f t="shared" si="7"/>
        <v>0</v>
      </c>
      <c r="M189" s="7" t="str">
        <f t="shared" si="8"/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19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0</v>
      </c>
      <c r="J190" s="11">
        <v>8907</v>
      </c>
      <c r="K190" s="58" t="s">
        <v>1124</v>
      </c>
      <c r="L190" s="8">
        <f t="shared" si="7"/>
        <v>0</v>
      </c>
      <c r="M190" s="7" t="str">
        <f t="shared" si="8"/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19" ht="15.75" x14ac:dyDescent="0.25">
      <c r="A191" s="42">
        <v>186</v>
      </c>
      <c r="B191" s="7">
        <v>311690</v>
      </c>
      <c r="C191" s="17" t="s">
        <v>1114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 t="shared" si="6"/>
        <v>0</v>
      </c>
      <c r="J191" s="11">
        <v>3103</v>
      </c>
      <c r="K191" s="58" t="s">
        <v>1124</v>
      </c>
      <c r="L191" s="8">
        <f t="shared" si="7"/>
        <v>0</v>
      </c>
      <c r="M191" s="7" t="str">
        <f t="shared" si="8"/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187</v>
      </c>
      <c r="B192" s="7">
        <v>311700</v>
      </c>
      <c r="C192" s="17" t="s">
        <v>1116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 t="shared" si="6"/>
        <v>0</v>
      </c>
      <c r="J192" s="11">
        <v>7090</v>
      </c>
      <c r="K192" s="58" t="s">
        <v>1124</v>
      </c>
      <c r="L192" s="8">
        <f t="shared" si="7"/>
        <v>0</v>
      </c>
      <c r="M192" s="7" t="str">
        <f t="shared" si="8"/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19" ht="15.75" x14ac:dyDescent="0.25">
      <c r="A193" s="42">
        <v>188</v>
      </c>
      <c r="B193" s="7">
        <v>311710</v>
      </c>
      <c r="C193" s="17" t="s">
        <v>1117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 t="shared" si="6"/>
        <v>0</v>
      </c>
      <c r="J193" s="11">
        <v>10261</v>
      </c>
      <c r="K193" s="58" t="s">
        <v>1124</v>
      </c>
      <c r="L193" s="8">
        <f t="shared" si="7"/>
        <v>0</v>
      </c>
      <c r="M193" s="7" t="str">
        <f t="shared" si="8"/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19" ht="15.75" x14ac:dyDescent="0.25">
      <c r="A194" s="42">
        <v>189</v>
      </c>
      <c r="B194" s="7">
        <v>311520</v>
      </c>
      <c r="C194" s="17" t="s">
        <v>1119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0</v>
      </c>
      <c r="J194" s="11">
        <v>3962</v>
      </c>
      <c r="K194" s="58" t="s">
        <v>1124</v>
      </c>
      <c r="L194" s="8">
        <f t="shared" si="7"/>
        <v>0</v>
      </c>
      <c r="M194" s="7" t="str">
        <f t="shared" si="8"/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190</v>
      </c>
      <c r="B195" s="7">
        <v>311730</v>
      </c>
      <c r="C195" s="17" t="s">
        <v>1114</v>
      </c>
      <c r="D195" s="36" t="s">
        <v>24</v>
      </c>
      <c r="E195" s="36" t="s">
        <v>225</v>
      </c>
      <c r="F195" s="12">
        <f>VLOOKUP(A195,Dengue!$1:$1048576,10,FALSE)</f>
        <v>0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0</v>
      </c>
      <c r="J195" s="11">
        <v>27425</v>
      </c>
      <c r="K195" s="58" t="s">
        <v>1125</v>
      </c>
      <c r="L195" s="8">
        <f t="shared" si="7"/>
        <v>0</v>
      </c>
      <c r="M195" s="7" t="str">
        <f t="shared" si="8"/>
        <v>Silencioso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19" ht="15.75" x14ac:dyDescent="0.25">
      <c r="A196" s="42">
        <v>191</v>
      </c>
      <c r="B196" s="7">
        <v>311720</v>
      </c>
      <c r="C196" s="17" t="s">
        <v>1117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 t="shared" si="6"/>
        <v>0</v>
      </c>
      <c r="J196" s="11">
        <v>2811</v>
      </c>
      <c r="K196" s="58" t="s">
        <v>1124</v>
      </c>
      <c r="L196" s="8">
        <f t="shared" si="7"/>
        <v>0</v>
      </c>
      <c r="M196" s="7" t="str">
        <f t="shared" si="8"/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19" ht="15.75" x14ac:dyDescent="0.25">
      <c r="A197" s="42">
        <v>192</v>
      </c>
      <c r="B197" s="7">
        <v>311740</v>
      </c>
      <c r="C197" s="17" t="s">
        <v>1112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 t="shared" si="6"/>
        <v>0</v>
      </c>
      <c r="J197" s="11">
        <v>4570</v>
      </c>
      <c r="K197" s="58" t="s">
        <v>1124</v>
      </c>
      <c r="L197" s="8">
        <f t="shared" si="7"/>
        <v>0</v>
      </c>
      <c r="M197" s="7" t="str">
        <f t="shared" si="8"/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193</v>
      </c>
      <c r="B198" s="7">
        <v>311750</v>
      </c>
      <c r="C198" s="17" t="s">
        <v>1111</v>
      </c>
      <c r="D198" s="36" t="s">
        <v>90</v>
      </c>
      <c r="E198" s="36" t="s">
        <v>228</v>
      </c>
      <c r="F198" s="12">
        <f>VLOOKUP(A198,Dengue!$1:$1048576,10,FALSE)</f>
        <v>3</v>
      </c>
      <c r="G198" s="12">
        <f>VLOOKUP($A198,Chik!$1:$1048576,10,FALSE)</f>
        <v>0</v>
      </c>
      <c r="H198" s="12">
        <f>VLOOKUP($A198,zika!$1:$1048576,10,FALSE)</f>
        <v>1</v>
      </c>
      <c r="I198" s="12">
        <f t="shared" ref="I198:I261" si="9">H198+F198+G198</f>
        <v>4</v>
      </c>
      <c r="J198" s="11">
        <v>17641</v>
      </c>
      <c r="K198" s="58" t="s">
        <v>1124</v>
      </c>
      <c r="L198" s="8">
        <f t="shared" ref="L198:L261" si="10">I198/J198*100000</f>
        <v>22.674451561702849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38"/>
    </row>
    <row r="199" spans="1:19" ht="15.75" x14ac:dyDescent="0.25">
      <c r="A199" s="42">
        <v>194</v>
      </c>
      <c r="B199" s="7">
        <v>311760</v>
      </c>
      <c r="C199" s="17" t="s">
        <v>1115</v>
      </c>
      <c r="D199" s="36" t="s">
        <v>26</v>
      </c>
      <c r="E199" s="36" t="s">
        <v>229</v>
      </c>
      <c r="F199" s="12">
        <f>VLOOKUP(A199,Dengue!$1:$1048576,10,FALSE)</f>
        <v>0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0</v>
      </c>
      <c r="J199" s="11">
        <v>5480</v>
      </c>
      <c r="K199" s="58" t="s">
        <v>1124</v>
      </c>
      <c r="L199" s="8">
        <f t="shared" si="10"/>
        <v>0</v>
      </c>
      <c r="M199" s="7" t="str">
        <f t="shared" si="11"/>
        <v>Silencioso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195</v>
      </c>
      <c r="B200" s="7">
        <v>311770</v>
      </c>
      <c r="C200" s="17" t="s">
        <v>1117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 t="shared" si="9"/>
        <v>0</v>
      </c>
      <c r="J200" s="11">
        <v>13590</v>
      </c>
      <c r="K200" s="58" t="s">
        <v>1124</v>
      </c>
      <c r="L200" s="8">
        <f t="shared" si="10"/>
        <v>0</v>
      </c>
      <c r="M200" s="7" t="str">
        <f t="shared" si="11"/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196</v>
      </c>
      <c r="B201" s="7">
        <v>311780</v>
      </c>
      <c r="C201" s="17" t="s">
        <v>1117</v>
      </c>
      <c r="D201" s="36" t="s">
        <v>36</v>
      </c>
      <c r="E201" s="36" t="s">
        <v>231</v>
      </c>
      <c r="F201" s="12">
        <f>VLOOKUP(A201,Dengue!$1:$1048576,10,FALSE)</f>
        <v>0</v>
      </c>
      <c r="G201" s="12">
        <f>VLOOKUP($A201,Chik!$1:$1048576,10,FALSE)</f>
        <v>0</v>
      </c>
      <c r="H201" s="12">
        <f>VLOOKUP($A201,zika!$1:$1048576,10,FALSE)</f>
        <v>0</v>
      </c>
      <c r="I201" s="12">
        <f t="shared" si="9"/>
        <v>0</v>
      </c>
      <c r="J201" s="11">
        <v>11525</v>
      </c>
      <c r="K201" s="58" t="s">
        <v>1124</v>
      </c>
      <c r="L201" s="8">
        <f t="shared" si="10"/>
        <v>0</v>
      </c>
      <c r="M201" s="7" t="str">
        <f t="shared" si="11"/>
        <v>Silencioso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197</v>
      </c>
      <c r="B202" s="7">
        <v>311783</v>
      </c>
      <c r="C202" s="17" t="s">
        <v>1121</v>
      </c>
      <c r="D202" s="36" t="s">
        <v>121</v>
      </c>
      <c r="E202" s="36" t="s">
        <v>232</v>
      </c>
      <c r="F202" s="12">
        <f>VLOOKUP(A202,Dengue!$1:$1048576,10,FALSE)</f>
        <v>0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0</v>
      </c>
      <c r="J202" s="11">
        <v>7595</v>
      </c>
      <c r="K202" s="58" t="s">
        <v>1124</v>
      </c>
      <c r="L202" s="8">
        <f t="shared" si="10"/>
        <v>0</v>
      </c>
      <c r="M202" s="7" t="str">
        <f t="shared" si="11"/>
        <v>Silencioso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198</v>
      </c>
      <c r="B203" s="7">
        <v>311787</v>
      </c>
      <c r="C203" s="17" t="s">
        <v>1111</v>
      </c>
      <c r="D203" s="36" t="s">
        <v>98</v>
      </c>
      <c r="E203" s="36" t="s">
        <v>233</v>
      </c>
      <c r="F203" s="12">
        <f>VLOOKUP(A203,Dengue!$1:$1048576,10,FALSE)</f>
        <v>0</v>
      </c>
      <c r="G203" s="12">
        <f>VLOOKUP($A203,Chik!$1:$1048576,10,FALSE)</f>
        <v>0</v>
      </c>
      <c r="H203" s="12">
        <f>VLOOKUP($A203,zika!$1:$1048576,10,FALSE)</f>
        <v>0</v>
      </c>
      <c r="I203" s="12">
        <f t="shared" si="9"/>
        <v>0</v>
      </c>
      <c r="J203" s="11">
        <v>6657</v>
      </c>
      <c r="K203" s="58" t="s">
        <v>1124</v>
      </c>
      <c r="L203" s="8">
        <f t="shared" si="10"/>
        <v>0</v>
      </c>
      <c r="M203" s="7" t="str">
        <f t="shared" si="11"/>
        <v>Silencioso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19" ht="15.75" x14ac:dyDescent="0.25">
      <c r="A204" s="42">
        <v>199</v>
      </c>
      <c r="B204" s="7">
        <v>311790</v>
      </c>
      <c r="C204" s="17" t="s">
        <v>1117</v>
      </c>
      <c r="D204" s="36" t="s">
        <v>36</v>
      </c>
      <c r="E204" s="36" t="s">
        <v>234</v>
      </c>
      <c r="F204" s="12">
        <f>VLOOKUP(A204,Dengue!$1:$1048576,10,FALSE)</f>
        <v>0</v>
      </c>
      <c r="G204" s="12">
        <f>VLOOKUP($A204,Chik!$1:$1048576,10,FALSE)</f>
        <v>0</v>
      </c>
      <c r="H204" s="12">
        <f>VLOOKUP($A204,zika!$1:$1048576,10,FALSE)</f>
        <v>0</v>
      </c>
      <c r="I204" s="12">
        <f t="shared" si="9"/>
        <v>0</v>
      </c>
      <c r="J204" s="11">
        <v>11813</v>
      </c>
      <c r="K204" s="58" t="s">
        <v>1124</v>
      </c>
      <c r="L204" s="8">
        <f t="shared" si="10"/>
        <v>0</v>
      </c>
      <c r="M204" s="7" t="str">
        <f t="shared" si="11"/>
        <v>Silencioso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200</v>
      </c>
      <c r="B205" s="7">
        <v>311800</v>
      </c>
      <c r="C205" s="17" t="s">
        <v>1119</v>
      </c>
      <c r="D205" s="36" t="s">
        <v>41</v>
      </c>
      <c r="E205" s="36" t="s">
        <v>235</v>
      </c>
      <c r="F205" s="12">
        <f>VLOOKUP(A205,Dengue!$1:$1048576,10,FALSE)</f>
        <v>1</v>
      </c>
      <c r="G205" s="12">
        <f>VLOOKUP($A205,Chik!$1:$1048576,10,FALSE)</f>
        <v>0</v>
      </c>
      <c r="H205" s="12">
        <f>VLOOKUP($A205,zika!$1:$1048576,10,FALSE)</f>
        <v>0</v>
      </c>
      <c r="I205" s="12">
        <f t="shared" si="9"/>
        <v>1</v>
      </c>
      <c r="J205" s="11">
        <v>54196</v>
      </c>
      <c r="K205" s="58" t="s">
        <v>1125</v>
      </c>
      <c r="L205" s="8">
        <f t="shared" si="10"/>
        <v>1.8451546239574876</v>
      </c>
      <c r="M205" s="7" t="str">
        <f t="shared" si="11"/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0</v>
      </c>
      <c r="J206" s="11">
        <v>5044</v>
      </c>
      <c r="K206" s="58" t="s">
        <v>1124</v>
      </c>
      <c r="L206" s="8">
        <f t="shared" si="10"/>
        <v>0</v>
      </c>
      <c r="M206" s="7" t="str">
        <f t="shared" si="11"/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19" ht="15.75" x14ac:dyDescent="0.25">
      <c r="A207" s="42">
        <v>202</v>
      </c>
      <c r="B207" s="7">
        <v>311820</v>
      </c>
      <c r="C207" s="17" t="s">
        <v>1114</v>
      </c>
      <c r="D207" s="36" t="s">
        <v>24</v>
      </c>
      <c r="E207" s="36" t="s">
        <v>237</v>
      </c>
      <c r="F207" s="12">
        <f>VLOOKUP(A207,Dengue!$1:$1048576,10,FALSE)</f>
        <v>1</v>
      </c>
      <c r="G207" s="12">
        <f>VLOOKUP($A207,Chik!$1:$1048576,10,FALSE)</f>
        <v>1</v>
      </c>
      <c r="H207" s="12">
        <f>VLOOKUP($A207,zika!$1:$1048576,10,FALSE)</f>
        <v>0</v>
      </c>
      <c r="I207" s="12">
        <f t="shared" si="9"/>
        <v>2</v>
      </c>
      <c r="J207" s="11">
        <v>6908</v>
      </c>
      <c r="K207" s="58" t="s">
        <v>1124</v>
      </c>
      <c r="L207" s="8">
        <f t="shared" si="10"/>
        <v>28.951939779965254</v>
      </c>
      <c r="M207" s="7" t="str">
        <f t="shared" si="11"/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203</v>
      </c>
      <c r="B208" s="7">
        <v>311830</v>
      </c>
      <c r="C208" s="17" t="s">
        <v>1119</v>
      </c>
      <c r="D208" s="36" t="s">
        <v>41</v>
      </c>
      <c r="E208" s="36" t="s">
        <v>238</v>
      </c>
      <c r="F208" s="12">
        <f>VLOOKUP(A208,Dengue!$1:$1048576,10,FALSE)</f>
        <v>36</v>
      </c>
      <c r="G208" s="12">
        <f>VLOOKUP($A208,Chik!$1:$1048576,10,FALSE)</f>
        <v>1</v>
      </c>
      <c r="H208" s="12">
        <f>VLOOKUP($A208,zika!$1:$1048576,10,FALSE)</f>
        <v>0</v>
      </c>
      <c r="I208" s="12">
        <f t="shared" si="9"/>
        <v>37</v>
      </c>
      <c r="J208" s="11">
        <v>127539</v>
      </c>
      <c r="K208" s="58" t="s">
        <v>1127</v>
      </c>
      <c r="L208" s="8">
        <f t="shared" si="10"/>
        <v>29.010733971569483</v>
      </c>
      <c r="M208" s="7" t="str">
        <f t="shared" si="11"/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204</v>
      </c>
      <c r="B209" s="7">
        <v>311840</v>
      </c>
      <c r="C209" s="17" t="s">
        <v>1113</v>
      </c>
      <c r="D209" s="36" t="s">
        <v>22</v>
      </c>
      <c r="E209" s="36" t="s">
        <v>239</v>
      </c>
      <c r="F209" s="12">
        <f>VLOOKUP(A209,Dengue!$1:$1048576,10,FALSE)</f>
        <v>5</v>
      </c>
      <c r="G209" s="12">
        <f>VLOOKUP($A209,Chik!$1:$1048576,10,FALSE)</f>
        <v>1</v>
      </c>
      <c r="H209" s="12">
        <f>VLOOKUP($A209,zika!$1:$1048576,10,FALSE)</f>
        <v>0</v>
      </c>
      <c r="I209" s="12">
        <f t="shared" si="9"/>
        <v>6</v>
      </c>
      <c r="J209" s="11">
        <v>22892</v>
      </c>
      <c r="K209" s="58" t="s">
        <v>1124</v>
      </c>
      <c r="L209" s="8">
        <f t="shared" si="10"/>
        <v>26.210029704700336</v>
      </c>
      <c r="M209" s="7" t="str">
        <f t="shared" si="11"/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205</v>
      </c>
      <c r="B210" s="7">
        <v>311850</v>
      </c>
      <c r="C210" s="17" t="s">
        <v>1117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0</v>
      </c>
      <c r="J210" s="11">
        <v>1782</v>
      </c>
      <c r="K210" s="58" t="s">
        <v>1124</v>
      </c>
      <c r="L210" s="8">
        <f t="shared" si="10"/>
        <v>0</v>
      </c>
      <c r="M210" s="7" t="str">
        <f t="shared" si="11"/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206</v>
      </c>
      <c r="B211" s="7">
        <v>311860</v>
      </c>
      <c r="C211" s="17" t="s">
        <v>1111</v>
      </c>
      <c r="D211" s="36" t="s">
        <v>98</v>
      </c>
      <c r="E211" s="46" t="s">
        <v>241</v>
      </c>
      <c r="F211" s="12">
        <f>VLOOKUP(A211,Dengue!$1:$1048576,10,FALSE)</f>
        <v>41</v>
      </c>
      <c r="G211" s="12">
        <f>VLOOKUP($A211,Chik!$1:$1048576,10,FALSE)</f>
        <v>0</v>
      </c>
      <c r="H211" s="12">
        <f>VLOOKUP($A211,zika!$1:$1048576,10,FALSE)</f>
        <v>0</v>
      </c>
      <c r="I211" s="12">
        <f t="shared" si="9"/>
        <v>41</v>
      </c>
      <c r="J211" s="11">
        <v>659070</v>
      </c>
      <c r="K211" s="58" t="s">
        <v>1128</v>
      </c>
      <c r="L211" s="8">
        <f t="shared" si="10"/>
        <v>6.2208870074498908</v>
      </c>
      <c r="M211" s="7" t="str">
        <f t="shared" si="11"/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19" ht="15.75" x14ac:dyDescent="0.25">
      <c r="A212" s="42">
        <v>207</v>
      </c>
      <c r="B212" s="7">
        <v>311870</v>
      </c>
      <c r="C212" s="17" t="s">
        <v>1117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 t="shared" si="9"/>
        <v>0</v>
      </c>
      <c r="J212" s="11">
        <v>9191</v>
      </c>
      <c r="K212" s="58" t="s">
        <v>1124</v>
      </c>
      <c r="L212" s="8">
        <f t="shared" si="10"/>
        <v>0</v>
      </c>
      <c r="M212" s="7" t="str">
        <f t="shared" si="11"/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208</v>
      </c>
      <c r="B213" s="7">
        <v>311880</v>
      </c>
      <c r="C213" s="17" t="s">
        <v>1121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 t="shared" si="9"/>
        <v>0</v>
      </c>
      <c r="J213" s="11">
        <v>26592</v>
      </c>
      <c r="K213" s="58" t="s">
        <v>1125</v>
      </c>
      <c r="L213" s="8">
        <f t="shared" si="10"/>
        <v>0</v>
      </c>
      <c r="M213" s="7" t="str">
        <f t="shared" si="11"/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19" ht="15.75" x14ac:dyDescent="0.25">
      <c r="A214" s="42">
        <v>209</v>
      </c>
      <c r="B214" s="7">
        <v>311890</v>
      </c>
      <c r="C214" s="17" t="s">
        <v>1111</v>
      </c>
      <c r="D214" s="36" t="s">
        <v>11</v>
      </c>
      <c r="E214" s="36" t="s">
        <v>244</v>
      </c>
      <c r="F214" s="12">
        <f>VLOOKUP(A214,Dengue!$1:$1048576,10,FALSE)</f>
        <v>2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2</v>
      </c>
      <c r="J214" s="11">
        <v>8883</v>
      </c>
      <c r="K214" s="58" t="s">
        <v>1124</v>
      </c>
      <c r="L214" s="8">
        <f t="shared" si="10"/>
        <v>22.514916131937408</v>
      </c>
      <c r="M214" s="7" t="str">
        <f t="shared" si="11"/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210</v>
      </c>
      <c r="B215" s="7">
        <v>311900</v>
      </c>
      <c r="C215" s="17" t="s">
        <v>1117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 t="shared" si="9"/>
        <v>0</v>
      </c>
      <c r="J215" s="11">
        <v>3534</v>
      </c>
      <c r="K215" s="58" t="s">
        <v>1124</v>
      </c>
      <c r="L215" s="8">
        <f t="shared" si="10"/>
        <v>0</v>
      </c>
      <c r="M215" s="7" t="str">
        <f t="shared" si="11"/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211</v>
      </c>
      <c r="B216" s="7">
        <v>311910</v>
      </c>
      <c r="C216" s="17" t="s">
        <v>1111</v>
      </c>
      <c r="D216" s="36" t="s">
        <v>11</v>
      </c>
      <c r="E216" s="36" t="s">
        <v>246</v>
      </c>
      <c r="F216" s="12">
        <f>VLOOKUP(A216,Dengue!$1:$1048576,10,FALSE)</f>
        <v>0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0</v>
      </c>
      <c r="J216" s="11">
        <v>23797</v>
      </c>
      <c r="K216" s="58" t="s">
        <v>1124</v>
      </c>
      <c r="L216" s="8">
        <f t="shared" si="10"/>
        <v>0</v>
      </c>
      <c r="M216" s="7" t="str">
        <f t="shared" si="11"/>
        <v>Silencioso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212</v>
      </c>
      <c r="B217" s="7">
        <v>311920</v>
      </c>
      <c r="C217" s="17" t="s">
        <v>1113</v>
      </c>
      <c r="D217" s="36" t="s">
        <v>22</v>
      </c>
      <c r="E217" s="36" t="s">
        <v>247</v>
      </c>
      <c r="F217" s="12">
        <f>VLOOKUP(A217,Dengue!$1:$1048576,10,FALSE)</f>
        <v>0</v>
      </c>
      <c r="G217" s="12">
        <f>VLOOKUP($A217,Chik!$1:$1048576,10,FALSE)</f>
        <v>0</v>
      </c>
      <c r="H217" s="12">
        <f>VLOOKUP($A217,zika!$1:$1048576,10,FALSE)</f>
        <v>0</v>
      </c>
      <c r="I217" s="12">
        <f t="shared" si="9"/>
        <v>0</v>
      </c>
      <c r="J217" s="11">
        <v>10040</v>
      </c>
      <c r="K217" s="58" t="s">
        <v>1124</v>
      </c>
      <c r="L217" s="8">
        <f t="shared" si="10"/>
        <v>0</v>
      </c>
      <c r="M217" s="7" t="str">
        <f t="shared" si="11"/>
        <v>Silencioso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213</v>
      </c>
      <c r="B218" s="7">
        <v>311930</v>
      </c>
      <c r="C218" s="17" t="s">
        <v>1110</v>
      </c>
      <c r="D218" s="36" t="s">
        <v>8</v>
      </c>
      <c r="E218" s="36" t="s">
        <v>248</v>
      </c>
      <c r="F218" s="12">
        <f>VLOOKUP(A218,Dengue!$1:$1048576,10,FALSE)</f>
        <v>4</v>
      </c>
      <c r="G218" s="12">
        <f>VLOOKUP($A218,Chik!$1:$1048576,10,FALSE)</f>
        <v>0</v>
      </c>
      <c r="H218" s="12">
        <f>VLOOKUP($A218,zika!$1:$1048576,10,FALSE)</f>
        <v>0</v>
      </c>
      <c r="I218" s="12">
        <f t="shared" si="9"/>
        <v>4</v>
      </c>
      <c r="J218" s="11">
        <v>27982</v>
      </c>
      <c r="K218" s="58" t="s">
        <v>1125</v>
      </c>
      <c r="L218" s="8">
        <f t="shared" si="10"/>
        <v>14.294903866771497</v>
      </c>
      <c r="M218" s="7" t="str">
        <f t="shared" si="11"/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19" ht="15.75" x14ac:dyDescent="0.25">
      <c r="A219" s="42">
        <v>214</v>
      </c>
      <c r="B219" s="7">
        <v>311940</v>
      </c>
      <c r="C219" s="17" t="s">
        <v>1113</v>
      </c>
      <c r="D219" s="36" t="s">
        <v>20</v>
      </c>
      <c r="E219" s="36" t="s">
        <v>20</v>
      </c>
      <c r="F219" s="12">
        <f>VLOOKUP(A219,Dengue!$1:$1048576,10,FALSE)</f>
        <v>16</v>
      </c>
      <c r="G219" s="12">
        <f>VLOOKUP($A219,Chik!$1:$1048576,10,FALSE)</f>
        <v>7</v>
      </c>
      <c r="H219" s="12">
        <f>VLOOKUP($A219,zika!$1:$1048576,10,FALSE)</f>
        <v>0</v>
      </c>
      <c r="I219" s="12">
        <f t="shared" si="9"/>
        <v>23</v>
      </c>
      <c r="J219" s="11">
        <v>109405</v>
      </c>
      <c r="K219" s="58" t="s">
        <v>1127</v>
      </c>
      <c r="L219" s="8">
        <f t="shared" si="10"/>
        <v>21.022805173438144</v>
      </c>
      <c r="M219" s="7" t="str">
        <f t="shared" si="11"/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19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0</v>
      </c>
      <c r="J220" s="11">
        <v>9228</v>
      </c>
      <c r="K220" s="58" t="s">
        <v>1124</v>
      </c>
      <c r="L220" s="8">
        <f t="shared" si="10"/>
        <v>0</v>
      </c>
      <c r="M220" s="7" t="str">
        <f t="shared" si="11"/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216</v>
      </c>
      <c r="B221" s="7">
        <v>311960</v>
      </c>
      <c r="C221" s="17" t="s">
        <v>1118</v>
      </c>
      <c r="D221" s="36" t="s">
        <v>57</v>
      </c>
      <c r="E221" s="36" t="s">
        <v>250</v>
      </c>
      <c r="F221" s="12">
        <f>VLOOKUP(A221,Dengue!$1:$1048576,10,FALSE)</f>
        <v>1</v>
      </c>
      <c r="G221" s="12">
        <f>VLOOKUP($A221,Chik!$1:$1048576,10,FALSE)</f>
        <v>0</v>
      </c>
      <c r="H221" s="12">
        <f>VLOOKUP($A221,zika!$1:$1048576,10,FALSE)</f>
        <v>0</v>
      </c>
      <c r="I221" s="12">
        <f t="shared" si="9"/>
        <v>1</v>
      </c>
      <c r="J221" s="11">
        <v>3080</v>
      </c>
      <c r="K221" s="58" t="s">
        <v>1124</v>
      </c>
      <c r="L221" s="8">
        <f t="shared" si="10"/>
        <v>32.467532467532465</v>
      </c>
      <c r="M221" s="7" t="str">
        <f t="shared" si="11"/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217</v>
      </c>
      <c r="B222" s="7">
        <v>311970</v>
      </c>
      <c r="C222" s="17" t="s">
        <v>1119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 t="shared" si="9"/>
        <v>0</v>
      </c>
      <c r="J222" s="11">
        <v>3426</v>
      </c>
      <c r="K222" s="58" t="s">
        <v>1124</v>
      </c>
      <c r="L222" s="8">
        <f t="shared" si="10"/>
        <v>0</v>
      </c>
      <c r="M222" s="7" t="str">
        <f t="shared" si="11"/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218</v>
      </c>
      <c r="B223" s="7">
        <v>311980</v>
      </c>
      <c r="C223" s="17" t="s">
        <v>1115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0</v>
      </c>
      <c r="J223" s="11">
        <v>3241</v>
      </c>
      <c r="K223" s="58" t="s">
        <v>1124</v>
      </c>
      <c r="L223" s="8">
        <f t="shared" si="10"/>
        <v>0</v>
      </c>
      <c r="M223" s="7" t="str">
        <f t="shared" si="11"/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219</v>
      </c>
      <c r="B224" s="7">
        <v>311990</v>
      </c>
      <c r="C224" s="17" t="s">
        <v>1117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 t="shared" si="9"/>
        <v>0</v>
      </c>
      <c r="J224" s="11">
        <v>3714</v>
      </c>
      <c r="K224" s="58" t="s">
        <v>1124</v>
      </c>
      <c r="L224" s="8">
        <f t="shared" si="10"/>
        <v>0</v>
      </c>
      <c r="M224" s="7" t="str">
        <f t="shared" si="11"/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220</v>
      </c>
      <c r="B225" s="7">
        <v>311995</v>
      </c>
      <c r="C225" s="17" t="s">
        <v>1115</v>
      </c>
      <c r="D225" s="36" t="s">
        <v>26</v>
      </c>
      <c r="E225" s="36" t="s">
        <v>254</v>
      </c>
      <c r="F225" s="12">
        <f>VLOOKUP(A225,Dengue!$1:$1048576,10,FALSE)</f>
        <v>1</v>
      </c>
      <c r="G225" s="12">
        <f>VLOOKUP($A225,Chik!$1:$1048576,10,FALSE)</f>
        <v>0</v>
      </c>
      <c r="H225" s="12">
        <f>VLOOKUP($A225,zika!$1:$1048576,10,FALSE)</f>
        <v>0</v>
      </c>
      <c r="I225" s="12">
        <f t="shared" si="9"/>
        <v>1</v>
      </c>
      <c r="J225" s="11">
        <v>6290</v>
      </c>
      <c r="K225" s="58" t="s">
        <v>1124</v>
      </c>
      <c r="L225" s="8">
        <f t="shared" si="10"/>
        <v>15.898251192368839</v>
      </c>
      <c r="M225" s="7" t="str">
        <f t="shared" si="11"/>
        <v>Baixa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1113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0</v>
      </c>
      <c r="J226" s="11">
        <v>2814</v>
      </c>
      <c r="K226" s="58" t="s">
        <v>1124</v>
      </c>
      <c r="L226" s="8">
        <f t="shared" si="10"/>
        <v>0</v>
      </c>
      <c r="M226" s="7" t="str">
        <f t="shared" si="11"/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0</v>
      </c>
      <c r="G227" s="12">
        <f>VLOOKUP($A227,Chik!$1:$1048576,10,FALSE)</f>
        <v>0</v>
      </c>
      <c r="H227" s="12">
        <f>VLOOKUP($A227,zika!$1:$1048576,10,FALSE)</f>
        <v>0</v>
      </c>
      <c r="I227" s="12">
        <f t="shared" si="9"/>
        <v>0</v>
      </c>
      <c r="J227" s="11">
        <v>4396</v>
      </c>
      <c r="K227" s="58" t="s">
        <v>1124</v>
      </c>
      <c r="L227" s="8">
        <f t="shared" si="10"/>
        <v>0</v>
      </c>
      <c r="M227" s="7" t="str">
        <f t="shared" si="11"/>
        <v>Silencioso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1116</v>
      </c>
      <c r="D228" s="36" t="s">
        <v>28</v>
      </c>
      <c r="E228" s="36" t="s">
        <v>257</v>
      </c>
      <c r="F228" s="12">
        <f>VLOOKUP(A228,Dengue!$1:$1048576,10,FALSE)</f>
        <v>0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0</v>
      </c>
      <c r="J228" s="11">
        <v>6646</v>
      </c>
      <c r="K228" s="58" t="s">
        <v>1124</v>
      </c>
      <c r="L228" s="8">
        <f t="shared" si="10"/>
        <v>0</v>
      </c>
      <c r="M228" s="7" t="str">
        <f t="shared" si="11"/>
        <v>Silencioso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1115</v>
      </c>
      <c r="D229" s="36" t="s">
        <v>26</v>
      </c>
      <c r="E229" s="36" t="s">
        <v>258</v>
      </c>
      <c r="F229" s="12">
        <f>VLOOKUP($A229,Dengue!$1:$1048576,10,FALSE)</f>
        <v>1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1</v>
      </c>
      <c r="J229" s="11">
        <v>12660</v>
      </c>
      <c r="K229" s="58" t="s">
        <v>1124</v>
      </c>
      <c r="L229" s="8">
        <f t="shared" si="10"/>
        <v>7.8988941548183247</v>
      </c>
      <c r="M229" s="7" t="str">
        <f t="shared" si="11"/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1121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 t="shared" si="9"/>
        <v>0</v>
      </c>
      <c r="J230" s="11">
        <v>5960</v>
      </c>
      <c r="K230" s="58" t="s">
        <v>1124</v>
      </c>
      <c r="L230" s="8">
        <f t="shared" si="10"/>
        <v>0</v>
      </c>
      <c r="M230" s="7" t="str">
        <f t="shared" si="11"/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1119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0</v>
      </c>
      <c r="J231" s="11">
        <v>5145</v>
      </c>
      <c r="K231" s="58" t="s">
        <v>1124</v>
      </c>
      <c r="L231" s="8">
        <f t="shared" si="10"/>
        <v>0</v>
      </c>
      <c r="M231" s="7" t="str">
        <f t="shared" si="11"/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1117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0</v>
      </c>
      <c r="J232" s="11">
        <v>10258</v>
      </c>
      <c r="K232" s="58" t="s">
        <v>1124</v>
      </c>
      <c r="L232" s="8">
        <f t="shared" si="10"/>
        <v>0</v>
      </c>
      <c r="M232" s="7" t="str">
        <f t="shared" si="11"/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1111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 t="shared" si="9"/>
        <v>0</v>
      </c>
      <c r="J233" s="11">
        <v>5014</v>
      </c>
      <c r="K233" s="58" t="s">
        <v>1124</v>
      </c>
      <c r="L233" s="8">
        <f t="shared" si="10"/>
        <v>0</v>
      </c>
      <c r="M233" s="7" t="str">
        <f t="shared" si="11"/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1120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 t="shared" si="9"/>
        <v>0</v>
      </c>
      <c r="J234" s="11">
        <v>4134</v>
      </c>
      <c r="K234" s="58" t="s">
        <v>1124</v>
      </c>
      <c r="L234" s="8">
        <f t="shared" si="10"/>
        <v>0</v>
      </c>
      <c r="M234" s="7" t="str">
        <f t="shared" si="11"/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1117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0</v>
      </c>
      <c r="J235" s="11">
        <v>15358</v>
      </c>
      <c r="K235" s="58" t="s">
        <v>1124</v>
      </c>
      <c r="L235" s="8">
        <f t="shared" si="10"/>
        <v>0</v>
      </c>
      <c r="M235" s="7" t="str">
        <f t="shared" si="11"/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1113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0</v>
      </c>
      <c r="J236" s="11">
        <v>4960</v>
      </c>
      <c r="K236" s="58" t="s">
        <v>1124</v>
      </c>
      <c r="L236" s="8">
        <f t="shared" si="10"/>
        <v>0</v>
      </c>
      <c r="M236" s="7" t="str">
        <f t="shared" si="11"/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1121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0</v>
      </c>
      <c r="J237" s="11">
        <v>7656</v>
      </c>
      <c r="K237" s="58" t="s">
        <v>1124</v>
      </c>
      <c r="L237" s="8">
        <f t="shared" si="10"/>
        <v>0</v>
      </c>
      <c r="M237" s="7" t="str">
        <f t="shared" si="11"/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1111</v>
      </c>
      <c r="D238" s="36" t="s">
        <v>11</v>
      </c>
      <c r="E238" s="36" t="s">
        <v>267</v>
      </c>
      <c r="F238" s="12">
        <f>VLOOKUP(A238,Dengue!$1:$1048576,10,FALSE)</f>
        <v>9</v>
      </c>
      <c r="G238" s="12">
        <f>VLOOKUP($A238,Chik!$1:$1048576,10,FALSE)</f>
        <v>0</v>
      </c>
      <c r="H238" s="12">
        <f>VLOOKUP($A238,zika!$1:$1048576,10,FALSE)</f>
        <v>0</v>
      </c>
      <c r="I238" s="12">
        <f t="shared" si="9"/>
        <v>9</v>
      </c>
      <c r="J238" s="11">
        <v>79625</v>
      </c>
      <c r="K238" s="58" t="s">
        <v>1126</v>
      </c>
      <c r="L238" s="8">
        <f t="shared" si="10"/>
        <v>11.30298273155416</v>
      </c>
      <c r="M238" s="7" t="str">
        <f t="shared" si="11"/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0</v>
      </c>
      <c r="G239" s="12">
        <f>VLOOKUP($A239,Chik!$1:$1048576,10,FALSE)</f>
        <v>0</v>
      </c>
      <c r="H239" s="12">
        <f>VLOOKUP($A239,zika!$1:$1048576,10,FALSE)</f>
        <v>0</v>
      </c>
      <c r="I239" s="12">
        <f t="shared" si="9"/>
        <v>0</v>
      </c>
      <c r="J239" s="11">
        <v>5399</v>
      </c>
      <c r="K239" s="58" t="s">
        <v>1124</v>
      </c>
      <c r="L239" s="8">
        <f t="shared" si="10"/>
        <v>0</v>
      </c>
      <c r="M239" s="7" t="str">
        <f t="shared" si="11"/>
        <v>Silencioso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1117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0</v>
      </c>
      <c r="J240" s="11">
        <v>8035</v>
      </c>
      <c r="K240" s="58" t="s">
        <v>1124</v>
      </c>
      <c r="L240" s="8">
        <f t="shared" si="10"/>
        <v>0</v>
      </c>
      <c r="M240" s="7" t="str">
        <f t="shared" si="11"/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19" ht="15.75" x14ac:dyDescent="0.25">
      <c r="A241" s="42">
        <v>236</v>
      </c>
      <c r="B241" s="7">
        <v>312120</v>
      </c>
      <c r="C241" s="17" t="s">
        <v>1117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0</v>
      </c>
      <c r="J241" s="11">
        <v>7098</v>
      </c>
      <c r="K241" s="58" t="s">
        <v>1124</v>
      </c>
      <c r="L241" s="8">
        <f t="shared" si="10"/>
        <v>0</v>
      </c>
      <c r="M241" s="7" t="str">
        <f t="shared" si="11"/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19" ht="15.75" x14ac:dyDescent="0.25">
      <c r="A242" s="42">
        <v>237</v>
      </c>
      <c r="B242" s="7">
        <v>312125</v>
      </c>
      <c r="C242" s="17" t="s">
        <v>1114</v>
      </c>
      <c r="D242" s="36" t="s">
        <v>24</v>
      </c>
      <c r="E242" s="36" t="s">
        <v>271</v>
      </c>
      <c r="F242" s="12">
        <f>VLOOKUP(A242,Dengue!$1:$1048576,10,FALSE)</f>
        <v>0</v>
      </c>
      <c r="G242" s="12">
        <f>VLOOKUP($A242,Chik!$1:$1048576,10,FALSE)</f>
        <v>0</v>
      </c>
      <c r="H242" s="12">
        <f>VLOOKUP($A242,zika!$1:$1048576,10,FALSE)</f>
        <v>0</v>
      </c>
      <c r="I242" s="12">
        <f t="shared" si="9"/>
        <v>0</v>
      </c>
      <c r="J242" s="11">
        <v>10291</v>
      </c>
      <c r="K242" s="58" t="s">
        <v>1124</v>
      </c>
      <c r="L242" s="8">
        <f t="shared" si="10"/>
        <v>0</v>
      </c>
      <c r="M242" s="7" t="str">
        <f t="shared" si="11"/>
        <v>Silencioso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19" ht="15.75" x14ac:dyDescent="0.25">
      <c r="A243" s="42">
        <v>238</v>
      </c>
      <c r="B243" s="7">
        <v>312130</v>
      </c>
      <c r="C243" s="17" t="s">
        <v>1118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 t="shared" si="9"/>
        <v>0</v>
      </c>
      <c r="J243" s="11">
        <v>4996</v>
      </c>
      <c r="K243" s="58" t="s">
        <v>1124</v>
      </c>
      <c r="L243" s="8">
        <f t="shared" si="10"/>
        <v>0</v>
      </c>
      <c r="M243" s="7" t="str">
        <f t="shared" si="11"/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19" ht="15.75" x14ac:dyDescent="0.25">
      <c r="A244" s="42">
        <v>239</v>
      </c>
      <c r="B244" s="7">
        <v>312140</v>
      </c>
      <c r="C244" s="17" t="s">
        <v>1119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 t="shared" si="9"/>
        <v>0</v>
      </c>
      <c r="J244" s="11">
        <v>7232</v>
      </c>
      <c r="K244" s="58" t="s">
        <v>1124</v>
      </c>
      <c r="L244" s="8">
        <f t="shared" si="10"/>
        <v>0</v>
      </c>
      <c r="M244" s="7" t="str">
        <f t="shared" si="11"/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19" ht="15.75" x14ac:dyDescent="0.25">
      <c r="A245" s="42">
        <v>240</v>
      </c>
      <c r="B245" s="7">
        <v>312150</v>
      </c>
      <c r="C245" s="17" t="s">
        <v>1119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0</v>
      </c>
      <c r="J245" s="11">
        <v>2919</v>
      </c>
      <c r="K245" s="58" t="s">
        <v>1124</v>
      </c>
      <c r="L245" s="8">
        <f t="shared" si="10"/>
        <v>0</v>
      </c>
      <c r="M245" s="7" t="str">
        <f t="shared" si="11"/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38"/>
    </row>
    <row r="246" spans="1:19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15</v>
      </c>
      <c r="G246" s="12">
        <f>VLOOKUP($A246,Chik!$1:$1048576,10,FALSE)</f>
        <v>0</v>
      </c>
      <c r="H246" s="12">
        <f>VLOOKUP($A246,zika!$1:$1048576,10,FALSE)</f>
        <v>0</v>
      </c>
      <c r="I246" s="12">
        <f t="shared" si="9"/>
        <v>15</v>
      </c>
      <c r="J246" s="11">
        <v>47617</v>
      </c>
      <c r="K246" s="58" t="s">
        <v>1125</v>
      </c>
      <c r="L246" s="8">
        <f t="shared" si="10"/>
        <v>31.501354558246007</v>
      </c>
      <c r="M246" s="7" t="str">
        <f t="shared" si="11"/>
        <v>Baixa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19" ht="15.75" x14ac:dyDescent="0.25">
      <c r="A247" s="42">
        <v>242</v>
      </c>
      <c r="B247" s="7">
        <v>312170</v>
      </c>
      <c r="C247" s="17" t="s">
        <v>1112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 t="shared" si="9"/>
        <v>0</v>
      </c>
      <c r="J247" s="11">
        <v>3814</v>
      </c>
      <c r="K247" s="58" t="s">
        <v>1124</v>
      </c>
      <c r="L247" s="8">
        <f t="shared" si="10"/>
        <v>0</v>
      </c>
      <c r="M247" s="7" t="str">
        <f t="shared" si="11"/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19" ht="15.75" x14ac:dyDescent="0.25">
      <c r="A248" s="42">
        <v>243</v>
      </c>
      <c r="B248" s="7">
        <v>312180</v>
      </c>
      <c r="C248" s="17" t="s">
        <v>1113</v>
      </c>
      <c r="D248" s="36" t="s">
        <v>20</v>
      </c>
      <c r="E248" s="36" t="s">
        <v>276</v>
      </c>
      <c r="F248" s="12">
        <f>VLOOKUP(A248,Dengue!$1:$1048576,10,FALSE)</f>
        <v>0</v>
      </c>
      <c r="G248" s="12">
        <f>VLOOKUP($A248,Chik!$1:$1048576,10,FALSE)</f>
        <v>0</v>
      </c>
      <c r="H248" s="12">
        <f>VLOOKUP($A248,zika!$1:$1048576,10,FALSE)</f>
        <v>0</v>
      </c>
      <c r="I248" s="12">
        <f t="shared" si="9"/>
        <v>0</v>
      </c>
      <c r="J248" s="11">
        <v>7852</v>
      </c>
      <c r="K248" s="58" t="s">
        <v>1124</v>
      </c>
      <c r="L248" s="8">
        <f t="shared" si="10"/>
        <v>0</v>
      </c>
      <c r="M248" s="7" t="str">
        <f t="shared" si="11"/>
        <v>Silencioso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244</v>
      </c>
      <c r="B249" s="7">
        <v>312190</v>
      </c>
      <c r="C249" s="17" t="s">
        <v>1118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0</v>
      </c>
      <c r="J249" s="11">
        <v>3411</v>
      </c>
      <c r="K249" s="58" t="s">
        <v>1124</v>
      </c>
      <c r="L249" s="8">
        <f t="shared" si="10"/>
        <v>0</v>
      </c>
      <c r="M249" s="7" t="str">
        <f t="shared" si="11"/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245</v>
      </c>
      <c r="B250" s="7">
        <v>312200</v>
      </c>
      <c r="C250" s="17" t="s">
        <v>1118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 t="shared" si="9"/>
        <v>0</v>
      </c>
      <c r="J250" s="11">
        <v>19884</v>
      </c>
      <c r="K250" s="58" t="s">
        <v>1124</v>
      </c>
      <c r="L250" s="8">
        <f t="shared" si="10"/>
        <v>0</v>
      </c>
      <c r="M250" s="7" t="str">
        <f t="shared" si="11"/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246</v>
      </c>
      <c r="B251" s="7">
        <v>312210</v>
      </c>
      <c r="C251" s="17" t="s">
        <v>1113</v>
      </c>
      <c r="D251" s="36" t="s">
        <v>22</v>
      </c>
      <c r="E251" s="36" t="s">
        <v>279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0</v>
      </c>
      <c r="J251" s="11">
        <v>4984</v>
      </c>
      <c r="K251" s="58" t="s">
        <v>1124</v>
      </c>
      <c r="L251" s="8">
        <f t="shared" si="10"/>
        <v>0</v>
      </c>
      <c r="M251" s="7" t="str">
        <f t="shared" si="11"/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247</v>
      </c>
      <c r="B252" s="7">
        <v>312220</v>
      </c>
      <c r="C252" s="17" t="s">
        <v>1113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 t="shared" si="9"/>
        <v>0</v>
      </c>
      <c r="J252" s="11">
        <v>7527</v>
      </c>
      <c r="K252" s="58" t="s">
        <v>1124</v>
      </c>
      <c r="L252" s="8">
        <f t="shared" si="10"/>
        <v>0</v>
      </c>
      <c r="M252" s="7" t="str">
        <f t="shared" si="11"/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19" ht="15.75" x14ac:dyDescent="0.25">
      <c r="A253" s="42">
        <v>248</v>
      </c>
      <c r="B253" s="7">
        <v>312230</v>
      </c>
      <c r="C253" s="17" t="s">
        <v>1115</v>
      </c>
      <c r="D253" s="36" t="s">
        <v>26</v>
      </c>
      <c r="E253" s="36" t="s">
        <v>26</v>
      </c>
      <c r="F253" s="12">
        <f>VLOOKUP(A253,Dengue!$1:$1048576,10,FALSE)</f>
        <v>12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12</v>
      </c>
      <c r="J253" s="11">
        <v>235977</v>
      </c>
      <c r="K253" s="58" t="s">
        <v>1127</v>
      </c>
      <c r="L253" s="8">
        <f t="shared" si="10"/>
        <v>5.0852413582679663</v>
      </c>
      <c r="M253" s="7" t="str">
        <f t="shared" si="11"/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19" ht="15.75" x14ac:dyDescent="0.25">
      <c r="A254" s="42">
        <v>249</v>
      </c>
      <c r="B254" s="7">
        <v>312235</v>
      </c>
      <c r="C254" s="17" t="s">
        <v>1116</v>
      </c>
      <c r="D254" s="36" t="s">
        <v>30</v>
      </c>
      <c r="E254" s="36" t="s">
        <v>281</v>
      </c>
      <c r="F254" s="12">
        <f>VLOOKUP(A254,Dengue!$1:$1048576,10,FALSE)</f>
        <v>0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0</v>
      </c>
      <c r="J254" s="11">
        <v>6702</v>
      </c>
      <c r="K254" s="58" t="s">
        <v>1124</v>
      </c>
      <c r="L254" s="8">
        <f t="shared" si="10"/>
        <v>0</v>
      </c>
      <c r="M254" s="7" t="str">
        <f t="shared" si="11"/>
        <v>Silencioso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250</v>
      </c>
      <c r="B255" s="7">
        <v>312240</v>
      </c>
      <c r="C255" s="17" t="s">
        <v>1117</v>
      </c>
      <c r="D255" s="36" t="s">
        <v>40</v>
      </c>
      <c r="E255" s="36" t="s">
        <v>282</v>
      </c>
      <c r="F255" s="12">
        <f>VLOOKUP(A255,Dengue!$1:$1048576,10,FALSE)</f>
        <v>1</v>
      </c>
      <c r="G255" s="12">
        <f>VLOOKUP($A255,Chik!$1:$1048576,10,FALSE)</f>
        <v>0</v>
      </c>
      <c r="H255" s="12">
        <f>VLOOKUP($A255,zika!$1:$1048576,10,FALSE)</f>
        <v>0</v>
      </c>
      <c r="I255" s="12">
        <f t="shared" si="9"/>
        <v>1</v>
      </c>
      <c r="J255" s="11">
        <v>5996</v>
      </c>
      <c r="K255" s="58" t="s">
        <v>1124</v>
      </c>
      <c r="L255" s="8">
        <f t="shared" si="10"/>
        <v>16.677785190126748</v>
      </c>
      <c r="M255" s="7" t="str">
        <f t="shared" si="11"/>
        <v>Baixa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19" ht="15.75" x14ac:dyDescent="0.25">
      <c r="A256" s="42">
        <v>251</v>
      </c>
      <c r="B256" s="7">
        <v>312245</v>
      </c>
      <c r="C256" s="17" t="s">
        <v>1116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0</v>
      </c>
      <c r="J256" s="11">
        <v>10820</v>
      </c>
      <c r="K256" s="58" t="s">
        <v>1124</v>
      </c>
      <c r="L256" s="8">
        <f t="shared" si="10"/>
        <v>0</v>
      </c>
      <c r="M256" s="7" t="str">
        <f t="shared" si="11"/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19" ht="15.75" x14ac:dyDescent="0.25">
      <c r="A257" s="42">
        <v>252</v>
      </c>
      <c r="B257" s="7">
        <v>312247</v>
      </c>
      <c r="C257" s="17" t="s">
        <v>1120</v>
      </c>
      <c r="D257" s="36" t="s">
        <v>80</v>
      </c>
      <c r="E257" s="36" t="s">
        <v>284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0</v>
      </c>
      <c r="J257" s="11">
        <v>3699</v>
      </c>
      <c r="K257" s="58" t="s">
        <v>1124</v>
      </c>
      <c r="L257" s="8">
        <f t="shared" si="10"/>
        <v>0</v>
      </c>
      <c r="M257" s="7" t="str">
        <f t="shared" si="11"/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19" ht="15.75" x14ac:dyDescent="0.25">
      <c r="A258" s="42">
        <v>253</v>
      </c>
      <c r="B258" s="7">
        <v>312250</v>
      </c>
      <c r="C258" s="17" t="s">
        <v>1113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0</v>
      </c>
      <c r="J258" s="11">
        <v>5097</v>
      </c>
      <c r="K258" s="58" t="s">
        <v>1124</v>
      </c>
      <c r="L258" s="8">
        <f t="shared" si="10"/>
        <v>0</v>
      </c>
      <c r="M258" s="7" t="str">
        <f t="shared" si="11"/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19" ht="15.75" x14ac:dyDescent="0.25">
      <c r="A259" s="42">
        <v>254</v>
      </c>
      <c r="B259" s="7">
        <v>312260</v>
      </c>
      <c r="C259" s="17" t="s">
        <v>1111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 t="shared" si="9"/>
        <v>0</v>
      </c>
      <c r="J259" s="11">
        <v>4482</v>
      </c>
      <c r="K259" s="58" t="s">
        <v>1124</v>
      </c>
      <c r="L259" s="8">
        <f t="shared" si="10"/>
        <v>0</v>
      </c>
      <c r="M259" s="7" t="str">
        <f t="shared" si="11"/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19" ht="15.75" x14ac:dyDescent="0.25">
      <c r="A260" s="42">
        <v>255</v>
      </c>
      <c r="B260" s="7">
        <v>312270</v>
      </c>
      <c r="C260" s="17" t="s">
        <v>1112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0</v>
      </c>
      <c r="J260" s="11">
        <v>5243</v>
      </c>
      <c r="K260" s="58" t="s">
        <v>1124</v>
      </c>
      <c r="L260" s="8">
        <f t="shared" si="10"/>
        <v>0</v>
      </c>
      <c r="M260" s="7" t="str">
        <f t="shared" si="11"/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19" ht="15.75" x14ac:dyDescent="0.25">
      <c r="A261" s="42">
        <v>256</v>
      </c>
      <c r="B261" s="7">
        <v>312280</v>
      </c>
      <c r="C261" s="17" t="s">
        <v>1117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 t="shared" si="9"/>
        <v>0</v>
      </c>
      <c r="J261" s="11">
        <v>3007</v>
      </c>
      <c r="K261" s="58" t="s">
        <v>1124</v>
      </c>
      <c r="L261" s="8">
        <f t="shared" si="10"/>
        <v>0</v>
      </c>
      <c r="M261" s="7" t="str">
        <f t="shared" si="11"/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19" ht="15.75" x14ac:dyDescent="0.25">
      <c r="A262" s="42">
        <v>257</v>
      </c>
      <c r="B262" s="7">
        <v>312290</v>
      </c>
      <c r="C262" s="17" t="s">
        <v>1118</v>
      </c>
      <c r="D262" s="36" t="s">
        <v>38</v>
      </c>
      <c r="E262" s="36" t="s">
        <v>857</v>
      </c>
      <c r="F262" s="12">
        <f>VLOOKUP(A262,Dengue!$1:$1048576,10,FALSE)</f>
        <v>3</v>
      </c>
      <c r="G262" s="12">
        <f>VLOOKUP($A262,Chik!$1:$1048576,10,FALSE)</f>
        <v>0</v>
      </c>
      <c r="H262" s="12">
        <f>VLOOKUP($A262,zika!$1:$1048576,10,FALSE)</f>
        <v>0</v>
      </c>
      <c r="I262" s="12">
        <f t="shared" ref="I262:I325" si="12">H262+F262+G262</f>
        <v>3</v>
      </c>
      <c r="J262" s="11">
        <v>6523</v>
      </c>
      <c r="K262" s="58" t="s">
        <v>1124</v>
      </c>
      <c r="L262" s="8">
        <f t="shared" ref="L262:L325" si="13">I262/J262*100000</f>
        <v>45.991108385712096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19" ht="15.75" x14ac:dyDescent="0.25">
      <c r="A263" s="42">
        <v>258</v>
      </c>
      <c r="B263" s="7">
        <v>312300</v>
      </c>
      <c r="C263" s="17" t="s">
        <v>1119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 t="shared" si="12"/>
        <v>0</v>
      </c>
      <c r="J263" s="11">
        <v>10081</v>
      </c>
      <c r="K263" s="58" t="s">
        <v>1124</v>
      </c>
      <c r="L263" s="8">
        <f t="shared" si="13"/>
        <v>0</v>
      </c>
      <c r="M263" s="7" t="str">
        <f t="shared" si="14"/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259</v>
      </c>
      <c r="B264" s="7">
        <v>312310</v>
      </c>
      <c r="C264" s="17" t="s">
        <v>1111</v>
      </c>
      <c r="D264" s="36" t="s">
        <v>90</v>
      </c>
      <c r="E264" s="36" t="s">
        <v>290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0</v>
      </c>
      <c r="J264" s="11">
        <v>5185</v>
      </c>
      <c r="K264" s="58" t="s">
        <v>1124</v>
      </c>
      <c r="L264" s="8">
        <f t="shared" si="13"/>
        <v>0</v>
      </c>
      <c r="M264" s="7" t="str">
        <f t="shared" si="14"/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38"/>
    </row>
    <row r="265" spans="1:19" ht="15.75" x14ac:dyDescent="0.25">
      <c r="A265" s="42">
        <v>260</v>
      </c>
      <c r="B265" s="7">
        <v>312320</v>
      </c>
      <c r="C265" s="17" t="s">
        <v>1115</v>
      </c>
      <c r="D265" s="36" t="s">
        <v>26</v>
      </c>
      <c r="E265" s="36" t="s">
        <v>291</v>
      </c>
      <c r="F265" s="12">
        <f>VLOOKUP(A265,Dengue!$1:$1048576,10,FALSE)</f>
        <v>1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1</v>
      </c>
      <c r="J265" s="11">
        <v>13541</v>
      </c>
      <c r="K265" s="58" t="s">
        <v>1124</v>
      </c>
      <c r="L265" s="8">
        <f t="shared" si="13"/>
        <v>7.3849789528099841</v>
      </c>
      <c r="M265" s="7" t="str">
        <f t="shared" si="14"/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38"/>
    </row>
    <row r="266" spans="1:19" ht="15.75" x14ac:dyDescent="0.25">
      <c r="A266" s="42">
        <v>261</v>
      </c>
      <c r="B266" s="7">
        <v>312330</v>
      </c>
      <c r="C266" s="17" t="s">
        <v>1118</v>
      </c>
      <c r="D266" s="36" t="s">
        <v>62</v>
      </c>
      <c r="E266" s="36" t="s">
        <v>292</v>
      </c>
      <c r="F266" s="12">
        <f>VLOOKUP(A266,Dengue!$1:$1048576,10,FALSE)</f>
        <v>1</v>
      </c>
      <c r="G266" s="12">
        <f>VLOOKUP($A266,Chik!$1:$1048576,10,FALSE)</f>
        <v>0</v>
      </c>
      <c r="H266" s="12">
        <f>VLOOKUP($A266,zika!$1:$1048576,10,FALSE)</f>
        <v>0</v>
      </c>
      <c r="I266" s="12">
        <f t="shared" si="12"/>
        <v>1</v>
      </c>
      <c r="J266" s="11">
        <v>4289</v>
      </c>
      <c r="K266" s="58" t="s">
        <v>1124</v>
      </c>
      <c r="L266" s="8">
        <f t="shared" si="13"/>
        <v>23.315458148752622</v>
      </c>
      <c r="M266" s="7" t="str">
        <f t="shared" si="14"/>
        <v>Baixa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38"/>
    </row>
    <row r="267" spans="1:19" ht="15.75" x14ac:dyDescent="0.25">
      <c r="A267" s="42">
        <v>262</v>
      </c>
      <c r="B267" s="7">
        <v>312340</v>
      </c>
      <c r="C267" s="17" t="s">
        <v>1117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0</v>
      </c>
      <c r="J267" s="11">
        <v>1521</v>
      </c>
      <c r="K267" s="58" t="s">
        <v>1124</v>
      </c>
      <c r="L267" s="8">
        <f t="shared" si="13"/>
        <v>0</v>
      </c>
      <c r="M267" s="7" t="str">
        <f t="shared" si="14"/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38"/>
    </row>
    <row r="268" spans="1:19" ht="15.75" x14ac:dyDescent="0.25">
      <c r="A268" s="42">
        <v>263</v>
      </c>
      <c r="B268" s="7">
        <v>312350</v>
      </c>
      <c r="C268" s="17" t="s">
        <v>1110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0</v>
      </c>
      <c r="J268" s="11">
        <v>1905</v>
      </c>
      <c r="K268" s="58" t="s">
        <v>1124</v>
      </c>
      <c r="L268" s="8">
        <f t="shared" si="13"/>
        <v>0</v>
      </c>
      <c r="M268" s="7" t="str">
        <f t="shared" si="14"/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38"/>
    </row>
    <row r="269" spans="1:19" ht="15.75" x14ac:dyDescent="0.25">
      <c r="A269" s="42">
        <v>264</v>
      </c>
      <c r="B269" s="7">
        <v>312352</v>
      </c>
      <c r="C269" s="17" t="s">
        <v>1112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0</v>
      </c>
      <c r="J269" s="11">
        <v>7811</v>
      </c>
      <c r="K269" s="58" t="s">
        <v>1124</v>
      </c>
      <c r="L269" s="8">
        <f t="shared" si="13"/>
        <v>0</v>
      </c>
      <c r="M269" s="7" t="str">
        <f t="shared" si="14"/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19" ht="15.75" x14ac:dyDescent="0.25">
      <c r="A270" s="42">
        <v>265</v>
      </c>
      <c r="B270" s="7">
        <v>312360</v>
      </c>
      <c r="C270" s="17" t="s">
        <v>1117</v>
      </c>
      <c r="D270" s="36" t="s">
        <v>33</v>
      </c>
      <c r="E270" s="36" t="s">
        <v>296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0</v>
      </c>
      <c r="J270" s="11">
        <v>27823</v>
      </c>
      <c r="K270" s="58" t="s">
        <v>1125</v>
      </c>
      <c r="L270" s="8">
        <f t="shared" si="13"/>
        <v>0</v>
      </c>
      <c r="M270" s="7" t="str">
        <f t="shared" si="14"/>
        <v>Silencioso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19" ht="15.75" x14ac:dyDescent="0.25">
      <c r="A271" s="42">
        <v>266</v>
      </c>
      <c r="B271" s="7">
        <v>312370</v>
      </c>
      <c r="C271" s="17" t="s">
        <v>1113</v>
      </c>
      <c r="D271" s="36" t="s">
        <v>22</v>
      </c>
      <c r="E271" s="36" t="s">
        <v>297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 t="shared" si="12"/>
        <v>0</v>
      </c>
      <c r="J271" s="11">
        <v>11064</v>
      </c>
      <c r="K271" s="58" t="s">
        <v>1124</v>
      </c>
      <c r="L271" s="8">
        <f t="shared" si="13"/>
        <v>0</v>
      </c>
      <c r="M271" s="7" t="str">
        <f t="shared" si="14"/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267</v>
      </c>
      <c r="B272" s="7">
        <v>312380</v>
      </c>
      <c r="C272" s="17" t="s">
        <v>1121</v>
      </c>
      <c r="D272" s="36" t="s">
        <v>102</v>
      </c>
      <c r="E272" s="36" t="s">
        <v>298</v>
      </c>
      <c r="F272" s="12">
        <f>VLOOKUP(A272,Dengue!$1:$1048576,10,FALSE)</f>
        <v>1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1</v>
      </c>
      <c r="J272" s="11">
        <v>7244</v>
      </c>
      <c r="K272" s="58" t="s">
        <v>1124</v>
      </c>
      <c r="L272" s="8">
        <f t="shared" si="13"/>
        <v>13.80452788514633</v>
      </c>
      <c r="M272" s="7" t="str">
        <f t="shared" si="14"/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19" ht="15.75" x14ac:dyDescent="0.25">
      <c r="A273" s="42">
        <v>268</v>
      </c>
      <c r="B273" s="7">
        <v>312385</v>
      </c>
      <c r="C273" s="17" t="s">
        <v>1113</v>
      </c>
      <c r="D273" s="36" t="s">
        <v>20</v>
      </c>
      <c r="E273" s="36" t="s">
        <v>299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0</v>
      </c>
      <c r="J273" s="11">
        <v>5362</v>
      </c>
      <c r="K273" s="58" t="s">
        <v>1124</v>
      </c>
      <c r="L273" s="8">
        <f t="shared" si="13"/>
        <v>0</v>
      </c>
      <c r="M273" s="7" t="str">
        <f t="shared" si="14"/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269</v>
      </c>
      <c r="B274" s="7">
        <v>312390</v>
      </c>
      <c r="C274" s="17" t="s">
        <v>1119</v>
      </c>
      <c r="D274" s="36" t="s">
        <v>94</v>
      </c>
      <c r="E274" s="36" t="s">
        <v>300</v>
      </c>
      <c r="F274" s="12">
        <f>VLOOKUP(A274,Dengue!$1:$1048576,10,FALSE)</f>
        <v>1</v>
      </c>
      <c r="G274" s="12">
        <f>VLOOKUP($A274,Chik!$1:$1048576,10,FALSE)</f>
        <v>1</v>
      </c>
      <c r="H274" s="12">
        <f>VLOOKUP($A274,zika!$1:$1048576,10,FALSE)</f>
        <v>0</v>
      </c>
      <c r="I274" s="12">
        <f t="shared" si="12"/>
        <v>2</v>
      </c>
      <c r="J274" s="11">
        <v>15214</v>
      </c>
      <c r="K274" s="58" t="s">
        <v>1124</v>
      </c>
      <c r="L274" s="8">
        <f t="shared" si="13"/>
        <v>13.145786775338504</v>
      </c>
      <c r="M274" s="7" t="str">
        <f t="shared" si="14"/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270</v>
      </c>
      <c r="B275" s="7">
        <v>312400</v>
      </c>
      <c r="C275" s="17" t="s">
        <v>1118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0</v>
      </c>
      <c r="J275" s="11">
        <v>18829</v>
      </c>
      <c r="K275" s="58" t="s">
        <v>1124</v>
      </c>
      <c r="L275" s="8">
        <f t="shared" si="13"/>
        <v>0</v>
      </c>
      <c r="M275" s="7" t="str">
        <f t="shared" si="14"/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271</v>
      </c>
      <c r="B276" s="7">
        <v>312410</v>
      </c>
      <c r="C276" s="17" t="s">
        <v>1111</v>
      </c>
      <c r="D276" s="36" t="s">
        <v>98</v>
      </c>
      <c r="E276" s="36" t="s">
        <v>302</v>
      </c>
      <c r="F276" s="12">
        <f>VLOOKUP(A276,Dengue!$1:$1048576,10,FALSE)</f>
        <v>4</v>
      </c>
      <c r="G276" s="12">
        <f>VLOOKUP($A276,Chik!$1:$1048576,10,FALSE)</f>
        <v>0</v>
      </c>
      <c r="H276" s="12">
        <f>VLOOKUP($A276,zika!$1:$1048576,10,FALSE)</f>
        <v>0</v>
      </c>
      <c r="I276" s="12">
        <f t="shared" si="12"/>
        <v>4</v>
      </c>
      <c r="J276" s="11">
        <v>70200</v>
      </c>
      <c r="K276" s="58" t="s">
        <v>1126</v>
      </c>
      <c r="L276" s="8">
        <f t="shared" si="13"/>
        <v>5.6980056980056979</v>
      </c>
      <c r="M276" s="7" t="str">
        <f t="shared" si="14"/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19" ht="15.75" x14ac:dyDescent="0.25">
      <c r="A277" s="42">
        <v>272</v>
      </c>
      <c r="B277" s="7">
        <v>312420</v>
      </c>
      <c r="C277" s="17" t="s">
        <v>1118</v>
      </c>
      <c r="D277" s="36" t="s">
        <v>14</v>
      </c>
      <c r="E277" s="36" t="s">
        <v>303</v>
      </c>
      <c r="F277" s="12">
        <f>VLOOKUP(A277,Dengue!$1:$1048576,10,FALSE)</f>
        <v>2</v>
      </c>
      <c r="G277" s="12">
        <f>VLOOKUP($A277,Chik!$1:$1048576,10,FALSE)</f>
        <v>0</v>
      </c>
      <c r="H277" s="12">
        <f>VLOOKUP($A277,zika!$1:$1048576,10,FALSE)</f>
        <v>0</v>
      </c>
      <c r="I277" s="12">
        <f t="shared" si="12"/>
        <v>2</v>
      </c>
      <c r="J277" s="11">
        <v>24773</v>
      </c>
      <c r="K277" s="58" t="s">
        <v>1124</v>
      </c>
      <c r="L277" s="8">
        <f t="shared" si="13"/>
        <v>8.0733056149840561</v>
      </c>
      <c r="M277" s="7" t="str">
        <f t="shared" si="14"/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273</v>
      </c>
      <c r="B278" s="7">
        <v>312430</v>
      </c>
      <c r="C278" s="17" t="s">
        <v>1121</v>
      </c>
      <c r="D278" s="36" t="s">
        <v>102</v>
      </c>
      <c r="E278" s="36" t="s">
        <v>304</v>
      </c>
      <c r="F278" s="12">
        <f>VLOOKUP(A278,Dengue!$1:$1048576,10,FALSE)</f>
        <v>3</v>
      </c>
      <c r="G278" s="12">
        <f>VLOOKUP($A278,Chik!$1:$1048576,10,FALSE)</f>
        <v>0</v>
      </c>
      <c r="H278" s="12">
        <f>VLOOKUP($A278,zika!$1:$1048576,10,FALSE)</f>
        <v>0</v>
      </c>
      <c r="I278" s="12">
        <f t="shared" si="12"/>
        <v>3</v>
      </c>
      <c r="J278" s="11">
        <v>31624</v>
      </c>
      <c r="K278" s="58" t="s">
        <v>1125</v>
      </c>
      <c r="L278" s="8">
        <f t="shared" si="13"/>
        <v>9.4864659752087022</v>
      </c>
      <c r="M278" s="7" t="str">
        <f t="shared" si="14"/>
        <v>Baixa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38"/>
    </row>
    <row r="279" spans="1:19" ht="15.75" x14ac:dyDescent="0.25">
      <c r="A279" s="42">
        <v>274</v>
      </c>
      <c r="B279" s="7">
        <v>312440</v>
      </c>
      <c r="C279" s="17" t="s">
        <v>1117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0</v>
      </c>
      <c r="J279" s="11">
        <v>4673</v>
      </c>
      <c r="K279" s="58" t="s">
        <v>1124</v>
      </c>
      <c r="L279" s="8">
        <f t="shared" si="13"/>
        <v>0</v>
      </c>
      <c r="M279" s="7" t="str">
        <f t="shared" si="14"/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275</v>
      </c>
      <c r="B280" s="7">
        <v>312450</v>
      </c>
      <c r="C280" s="17" t="s">
        <v>1117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0</v>
      </c>
      <c r="J280" s="11">
        <v>11321</v>
      </c>
      <c r="K280" s="58" t="s">
        <v>1124</v>
      </c>
      <c r="L280" s="8">
        <f t="shared" si="13"/>
        <v>0</v>
      </c>
      <c r="M280" s="7" t="str">
        <f t="shared" si="14"/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276</v>
      </c>
      <c r="B281" s="7">
        <v>312460</v>
      </c>
      <c r="C281" s="17" t="s">
        <v>1118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0</v>
      </c>
      <c r="J281" s="11">
        <v>2361</v>
      </c>
      <c r="K281" s="58" t="s">
        <v>1124</v>
      </c>
      <c r="L281" s="8">
        <f t="shared" si="13"/>
        <v>0</v>
      </c>
      <c r="M281" s="7" t="str">
        <f t="shared" si="14"/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277</v>
      </c>
      <c r="B282" s="7">
        <v>312470</v>
      </c>
      <c r="C282" s="17" t="s">
        <v>1115</v>
      </c>
      <c r="D282" s="36" t="s">
        <v>26</v>
      </c>
      <c r="E282" s="36" t="s">
        <v>308</v>
      </c>
      <c r="F282" s="12">
        <f>VLOOKUP(A282,Dengue!$1:$1048576,10,FALSE)</f>
        <v>1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1</v>
      </c>
      <c r="J282" s="11">
        <v>3508</v>
      </c>
      <c r="K282" s="58" t="s">
        <v>1124</v>
      </c>
      <c r="L282" s="8">
        <f t="shared" si="13"/>
        <v>28.506271379703534</v>
      </c>
      <c r="M282" s="7" t="str">
        <f t="shared" si="14"/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278</v>
      </c>
      <c r="B283" s="7">
        <v>312480</v>
      </c>
      <c r="C283" s="17" t="s">
        <v>1110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 t="shared" si="12"/>
        <v>0</v>
      </c>
      <c r="J283" s="11">
        <v>7936</v>
      </c>
      <c r="K283" s="58" t="s">
        <v>1124</v>
      </c>
      <c r="L283" s="8">
        <f t="shared" si="13"/>
        <v>0</v>
      </c>
      <c r="M283" s="7" t="str">
        <f t="shared" si="14"/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279</v>
      </c>
      <c r="B284" s="7">
        <v>312490</v>
      </c>
      <c r="C284" s="17" t="s">
        <v>1118</v>
      </c>
      <c r="D284" s="36" t="s">
        <v>62</v>
      </c>
      <c r="E284" s="36" t="s">
        <v>310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0</v>
      </c>
      <c r="J284" s="11">
        <v>11218</v>
      </c>
      <c r="K284" s="58" t="s">
        <v>1124</v>
      </c>
      <c r="L284" s="8">
        <f t="shared" si="13"/>
        <v>0</v>
      </c>
      <c r="M284" s="7" t="str">
        <f t="shared" si="14"/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280</v>
      </c>
      <c r="B285" s="7">
        <v>312500</v>
      </c>
      <c r="C285" s="17" t="s">
        <v>1118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 t="shared" si="12"/>
        <v>0</v>
      </c>
      <c r="J285" s="11">
        <v>3904</v>
      </c>
      <c r="K285" s="58" t="s">
        <v>1124</v>
      </c>
      <c r="L285" s="8">
        <f t="shared" si="13"/>
        <v>0</v>
      </c>
      <c r="M285" s="7" t="str">
        <f t="shared" si="14"/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281</v>
      </c>
      <c r="B286" s="7">
        <v>312510</v>
      </c>
      <c r="C286" s="17" t="s">
        <v>1117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0</v>
      </c>
      <c r="J286" s="11">
        <v>35474</v>
      </c>
      <c r="K286" s="58" t="s">
        <v>1125</v>
      </c>
      <c r="L286" s="8">
        <f t="shared" si="13"/>
        <v>0</v>
      </c>
      <c r="M286" s="7" t="str">
        <f t="shared" si="14"/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282</v>
      </c>
      <c r="B287" s="7">
        <v>312520</v>
      </c>
      <c r="C287" s="17" t="s">
        <v>1117</v>
      </c>
      <c r="D287" s="36" t="s">
        <v>40</v>
      </c>
      <c r="E287" s="36" t="s">
        <v>313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0</v>
      </c>
      <c r="J287" s="11">
        <v>2379</v>
      </c>
      <c r="K287" s="58" t="s">
        <v>1124</v>
      </c>
      <c r="L287" s="8">
        <f t="shared" si="13"/>
        <v>0</v>
      </c>
      <c r="M287" s="7" t="str">
        <f t="shared" si="14"/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283</v>
      </c>
      <c r="B288" s="7">
        <v>312530</v>
      </c>
      <c r="C288" s="17" t="s">
        <v>1118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0</v>
      </c>
      <c r="J288" s="11">
        <v>3262</v>
      </c>
      <c r="K288" s="58" t="s">
        <v>1124</v>
      </c>
      <c r="L288" s="8">
        <f t="shared" si="13"/>
        <v>0</v>
      </c>
      <c r="M288" s="7" t="str">
        <f t="shared" si="14"/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0</v>
      </c>
      <c r="J289" s="11">
        <v>4804</v>
      </c>
      <c r="K289" s="58" t="s">
        <v>1124</v>
      </c>
      <c r="L289" s="8">
        <f t="shared" si="13"/>
        <v>0</v>
      </c>
      <c r="M289" s="7" t="str">
        <f t="shared" si="14"/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285</v>
      </c>
      <c r="B290" s="7">
        <v>312560</v>
      </c>
      <c r="C290" s="17" t="s">
        <v>1116</v>
      </c>
      <c r="D290" s="36" t="s">
        <v>30</v>
      </c>
      <c r="E290" s="36" t="s">
        <v>316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0</v>
      </c>
      <c r="J290" s="11">
        <v>7409</v>
      </c>
      <c r="K290" s="58" t="s">
        <v>1124</v>
      </c>
      <c r="L290" s="8">
        <f t="shared" si="13"/>
        <v>0</v>
      </c>
      <c r="M290" s="7" t="str">
        <f t="shared" si="14"/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286</v>
      </c>
      <c r="B291" s="7">
        <v>312570</v>
      </c>
      <c r="C291" s="17" t="s">
        <v>1111</v>
      </c>
      <c r="D291" s="36" t="s">
        <v>11</v>
      </c>
      <c r="E291" s="36" t="s">
        <v>317</v>
      </c>
      <c r="F291" s="12">
        <f>VLOOKUP(A291,Dengue!$1:$1048576,10,FALSE)</f>
        <v>2</v>
      </c>
      <c r="G291" s="12">
        <f>VLOOKUP($A291,Chik!$1:$1048576,10,FALSE)</f>
        <v>1</v>
      </c>
      <c r="H291" s="12">
        <f>VLOOKUP($A291,zika!$1:$1048576,10,FALSE)</f>
        <v>0</v>
      </c>
      <c r="I291" s="12">
        <f t="shared" si="12"/>
        <v>3</v>
      </c>
      <c r="J291" s="11">
        <v>15235</v>
      </c>
      <c r="K291" s="58" t="s">
        <v>1124</v>
      </c>
      <c r="L291" s="8">
        <f t="shared" si="13"/>
        <v>19.691499835904168</v>
      </c>
      <c r="M291" s="7" t="str">
        <f t="shared" si="14"/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287</v>
      </c>
      <c r="B292" s="7">
        <v>312580</v>
      </c>
      <c r="C292" s="17" t="s">
        <v>1113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0</v>
      </c>
      <c r="J292" s="11">
        <v>3394</v>
      </c>
      <c r="K292" s="58" t="s">
        <v>1124</v>
      </c>
      <c r="L292" s="8">
        <f t="shared" si="13"/>
        <v>0</v>
      </c>
      <c r="M292" s="7" t="str">
        <f t="shared" si="14"/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288</v>
      </c>
      <c r="B293" s="7">
        <v>312590</v>
      </c>
      <c r="C293" s="17" t="s">
        <v>1111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0</v>
      </c>
      <c r="J293" s="11">
        <v>9949</v>
      </c>
      <c r="K293" s="58" t="s">
        <v>1124</v>
      </c>
      <c r="L293" s="8">
        <f t="shared" si="13"/>
        <v>0</v>
      </c>
      <c r="M293" s="7" t="str">
        <f t="shared" si="14"/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289</v>
      </c>
      <c r="B294" s="7">
        <v>312595</v>
      </c>
      <c r="C294" s="17" t="s">
        <v>1118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 t="shared" si="12"/>
        <v>0</v>
      </c>
      <c r="J294" s="11">
        <v>10957</v>
      </c>
      <c r="K294" s="58" t="s">
        <v>1124</v>
      </c>
      <c r="L294" s="8">
        <f t="shared" si="13"/>
        <v>0</v>
      </c>
      <c r="M294" s="7" t="str">
        <f t="shared" si="14"/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19" ht="15.75" x14ac:dyDescent="0.25">
      <c r="A295" s="42">
        <v>290</v>
      </c>
      <c r="B295" s="7">
        <v>312600</v>
      </c>
      <c r="C295" s="17" t="s">
        <v>1111</v>
      </c>
      <c r="D295" s="36" t="s">
        <v>98</v>
      </c>
      <c r="E295" s="36" t="s">
        <v>321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0</v>
      </c>
      <c r="J295" s="11">
        <v>7386</v>
      </c>
      <c r="K295" s="58" t="s">
        <v>1124</v>
      </c>
      <c r="L295" s="8">
        <f t="shared" si="13"/>
        <v>0</v>
      </c>
      <c r="M295" s="7" t="str">
        <f t="shared" si="14"/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19" ht="15.75" x14ac:dyDescent="0.25">
      <c r="A296" s="42">
        <v>291</v>
      </c>
      <c r="B296" s="7">
        <v>312610</v>
      </c>
      <c r="C296" s="17" t="s">
        <v>1115</v>
      </c>
      <c r="D296" s="36" t="s">
        <v>26</v>
      </c>
      <c r="E296" s="36" t="s">
        <v>322</v>
      </c>
      <c r="F296" s="12">
        <f>VLOOKUP(A296,Dengue!$1:$1048576,10,FALSE)</f>
        <v>8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8</v>
      </c>
      <c r="J296" s="11">
        <v>67540</v>
      </c>
      <c r="K296" s="58" t="s">
        <v>1125</v>
      </c>
      <c r="L296" s="8">
        <f t="shared" si="13"/>
        <v>11.844832691738228</v>
      </c>
      <c r="M296" s="7" t="str">
        <f t="shared" si="14"/>
        <v>Baixa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19" ht="15.75" x14ac:dyDescent="0.25">
      <c r="A297" s="42">
        <v>292</v>
      </c>
      <c r="B297" s="7">
        <v>312620</v>
      </c>
      <c r="C297" s="17" t="s">
        <v>1120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0</v>
      </c>
      <c r="J297" s="11">
        <v>9431</v>
      </c>
      <c r="K297" s="58" t="s">
        <v>1124</v>
      </c>
      <c r="L297" s="8">
        <f t="shared" si="13"/>
        <v>0</v>
      </c>
      <c r="M297" s="7" t="str">
        <f t="shared" si="14"/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293</v>
      </c>
      <c r="B298" s="7">
        <v>312630</v>
      </c>
      <c r="C298" s="17" t="s">
        <v>1117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0</v>
      </c>
      <c r="J298" s="11">
        <v>4387</v>
      </c>
      <c r="K298" s="58" t="s">
        <v>1124</v>
      </c>
      <c r="L298" s="8">
        <f t="shared" si="13"/>
        <v>0</v>
      </c>
      <c r="M298" s="7" t="str">
        <f t="shared" si="14"/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294</v>
      </c>
      <c r="B299" s="7">
        <v>312640</v>
      </c>
      <c r="C299" s="17" t="s">
        <v>1111</v>
      </c>
      <c r="D299" s="36" t="s">
        <v>11</v>
      </c>
      <c r="E299" s="36" t="s">
        <v>325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0</v>
      </c>
      <c r="J299" s="11">
        <v>2927</v>
      </c>
      <c r="K299" s="58" t="s">
        <v>1124</v>
      </c>
      <c r="L299" s="8">
        <f t="shared" si="13"/>
        <v>0</v>
      </c>
      <c r="M299" s="7" t="str">
        <f t="shared" si="14"/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1</v>
      </c>
      <c r="G300" s="12">
        <f>VLOOKUP($A300,Chik!$1:$1048576,10,FALSE)</f>
        <v>0</v>
      </c>
      <c r="H300" s="12">
        <f>VLOOKUP($A300,zika!$1:$1048576,10,FALSE)</f>
        <v>0</v>
      </c>
      <c r="I300" s="12">
        <f t="shared" si="12"/>
        <v>1</v>
      </c>
      <c r="J300" s="11">
        <v>10343</v>
      </c>
      <c r="K300" s="58" t="s">
        <v>1124</v>
      </c>
      <c r="L300" s="8">
        <f t="shared" si="13"/>
        <v>9.6683747462051635</v>
      </c>
      <c r="M300" s="7" t="str">
        <f t="shared" si="14"/>
        <v>Baixa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296</v>
      </c>
      <c r="B301" s="7">
        <v>312660</v>
      </c>
      <c r="C301" s="17" t="s">
        <v>1121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0</v>
      </c>
      <c r="J301" s="11">
        <v>5187</v>
      </c>
      <c r="K301" s="58" t="s">
        <v>1124</v>
      </c>
      <c r="L301" s="8">
        <f t="shared" si="13"/>
        <v>0</v>
      </c>
      <c r="M301" s="7" t="str">
        <f t="shared" si="14"/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19" ht="15.75" x14ac:dyDescent="0.25">
      <c r="A302" s="42">
        <v>297</v>
      </c>
      <c r="B302" s="7">
        <v>312670</v>
      </c>
      <c r="C302" s="17" t="s">
        <v>1121</v>
      </c>
      <c r="D302" s="36" t="s">
        <v>102</v>
      </c>
      <c r="E302" s="36" t="s">
        <v>328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0</v>
      </c>
      <c r="J302" s="11">
        <v>26181</v>
      </c>
      <c r="K302" s="58" t="s">
        <v>1125</v>
      </c>
      <c r="L302" s="8">
        <f t="shared" si="13"/>
        <v>0</v>
      </c>
      <c r="M302" s="7" t="str">
        <f t="shared" si="14"/>
        <v>Silencioso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19" ht="15.75" x14ac:dyDescent="0.25">
      <c r="A303" s="42">
        <v>298</v>
      </c>
      <c r="B303" s="7">
        <v>312675</v>
      </c>
      <c r="C303" s="17" t="s">
        <v>1116</v>
      </c>
      <c r="D303" s="36" t="s">
        <v>28</v>
      </c>
      <c r="E303" s="36" t="s">
        <v>329</v>
      </c>
      <c r="F303" s="12">
        <f>VLOOKUP(A303,Dengue!$1:$1048576,10,FALSE)</f>
        <v>5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5</v>
      </c>
      <c r="J303" s="11">
        <v>5446</v>
      </c>
      <c r="K303" s="58" t="s">
        <v>1124</v>
      </c>
      <c r="L303" s="8">
        <f t="shared" si="13"/>
        <v>91.810503121557105</v>
      </c>
      <c r="M303" s="7" t="str">
        <f t="shared" si="14"/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299</v>
      </c>
      <c r="B304" s="7">
        <v>312680</v>
      </c>
      <c r="C304" s="17" t="s">
        <v>1116</v>
      </c>
      <c r="D304" s="36" t="s">
        <v>28</v>
      </c>
      <c r="E304" s="36" t="s">
        <v>330</v>
      </c>
      <c r="F304" s="12">
        <f>VLOOKUP(A304,Dengue!$1:$1048576,10,FALSE)</f>
        <v>3</v>
      </c>
      <c r="G304" s="12">
        <f>VLOOKUP($A304,Chik!$1:$1048576,10,FALSE)</f>
        <v>0</v>
      </c>
      <c r="H304" s="12">
        <f>VLOOKUP($A304,zika!$1:$1048576,10,FALSE)</f>
        <v>0</v>
      </c>
      <c r="I304" s="12">
        <f t="shared" si="12"/>
        <v>3</v>
      </c>
      <c r="J304" s="11">
        <v>5891</v>
      </c>
      <c r="K304" s="58" t="s">
        <v>1124</v>
      </c>
      <c r="L304" s="8">
        <f t="shared" si="13"/>
        <v>50.925140044135127</v>
      </c>
      <c r="M304" s="7" t="str">
        <f t="shared" si="14"/>
        <v>Baixa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1113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0</v>
      </c>
      <c r="J305" s="11">
        <v>9555</v>
      </c>
      <c r="K305" s="58" t="s">
        <v>1124</v>
      </c>
      <c r="L305" s="8">
        <f t="shared" si="13"/>
        <v>0</v>
      </c>
      <c r="M305" s="7" t="str">
        <f t="shared" si="14"/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1113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0</v>
      </c>
      <c r="J306" s="11">
        <v>3469</v>
      </c>
      <c r="K306" s="58" t="s">
        <v>1124</v>
      </c>
      <c r="L306" s="8">
        <f t="shared" si="13"/>
        <v>0</v>
      </c>
      <c r="M306" s="7" t="str">
        <f t="shared" si="14"/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1114</v>
      </c>
      <c r="D307" s="36" t="s">
        <v>24</v>
      </c>
      <c r="E307" s="36" t="s">
        <v>333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 t="shared" si="12"/>
        <v>0</v>
      </c>
      <c r="J307" s="11">
        <v>17701</v>
      </c>
      <c r="K307" s="58" t="s">
        <v>1124</v>
      </c>
      <c r="L307" s="8">
        <f t="shared" si="13"/>
        <v>0</v>
      </c>
      <c r="M307" s="7" t="str">
        <f t="shared" si="14"/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1116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0</v>
      </c>
      <c r="J308" s="11">
        <v>4601</v>
      </c>
      <c r="K308" s="58" t="s">
        <v>1124</v>
      </c>
      <c r="L308" s="8">
        <f t="shared" si="13"/>
        <v>0</v>
      </c>
      <c r="M308" s="7" t="str">
        <f t="shared" si="14"/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1121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0</v>
      </c>
      <c r="J309" s="11">
        <v>5441</v>
      </c>
      <c r="K309" s="58" t="s">
        <v>1124</v>
      </c>
      <c r="L309" s="8">
        <f t="shared" si="13"/>
        <v>0</v>
      </c>
      <c r="M309" s="7" t="str">
        <f t="shared" si="14"/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1114</v>
      </c>
      <c r="D310" s="36" t="s">
        <v>24</v>
      </c>
      <c r="E310" s="36" t="s">
        <v>336</v>
      </c>
      <c r="F310" s="12">
        <f>VLOOKUP(A310,Dengue!$1:$1048576,10,FALSE)</f>
        <v>10</v>
      </c>
      <c r="G310" s="12">
        <f>VLOOKUP($A310,Chik!$1:$1048576,10,FALSE)</f>
        <v>0</v>
      </c>
      <c r="H310" s="12">
        <f>VLOOKUP($A310,zika!$1:$1048576,10,FALSE)</f>
        <v>0</v>
      </c>
      <c r="I310" s="12">
        <f t="shared" si="12"/>
        <v>10</v>
      </c>
      <c r="J310" s="11">
        <v>58962</v>
      </c>
      <c r="K310" s="58" t="s">
        <v>1125</v>
      </c>
      <c r="L310" s="8">
        <f t="shared" si="13"/>
        <v>16.960075981140395</v>
      </c>
      <c r="M310" s="7" t="str">
        <f t="shared" si="14"/>
        <v>Baixa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1111</v>
      </c>
      <c r="D311" s="36" t="s">
        <v>11</v>
      </c>
      <c r="E311" s="36" t="s">
        <v>337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 t="shared" si="12"/>
        <v>0</v>
      </c>
      <c r="J311" s="11">
        <v>4304</v>
      </c>
      <c r="K311" s="58" t="s">
        <v>1124</v>
      </c>
      <c r="L311" s="8">
        <f t="shared" si="13"/>
        <v>0</v>
      </c>
      <c r="M311" s="7" t="str">
        <f t="shared" si="14"/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1113</v>
      </c>
      <c r="D312" s="36" t="s">
        <v>22</v>
      </c>
      <c r="E312" s="36" t="s">
        <v>338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0</v>
      </c>
      <c r="J312" s="11">
        <v>6844</v>
      </c>
      <c r="K312" s="58" t="s">
        <v>1124</v>
      </c>
      <c r="L312" s="8">
        <f t="shared" si="13"/>
        <v>0</v>
      </c>
      <c r="M312" s="7" t="str">
        <f t="shared" si="14"/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1121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0</v>
      </c>
      <c r="J313" s="11">
        <v>5122</v>
      </c>
      <c r="K313" s="58" t="s">
        <v>1124</v>
      </c>
      <c r="L313" s="8">
        <f t="shared" si="13"/>
        <v>0</v>
      </c>
      <c r="M313" s="7" t="str">
        <f t="shared" si="14"/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1121</v>
      </c>
      <c r="D314" s="36" t="s">
        <v>102</v>
      </c>
      <c r="E314" s="36" t="s">
        <v>340</v>
      </c>
      <c r="F314" s="12">
        <f>VLOOKUP(A314,Dengue!$1:$1048576,10,FALSE)</f>
        <v>1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1</v>
      </c>
      <c r="J314" s="11">
        <v>3136</v>
      </c>
      <c r="K314" s="58" t="s">
        <v>1124</v>
      </c>
      <c r="L314" s="8">
        <f t="shared" si="13"/>
        <v>31.887755102040813</v>
      </c>
      <c r="M314" s="7" t="str">
        <f t="shared" si="14"/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1113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0</v>
      </c>
      <c r="J315" s="11">
        <v>3328</v>
      </c>
      <c r="K315" s="58" t="s">
        <v>1124</v>
      </c>
      <c r="L315" s="8">
        <f t="shared" si="13"/>
        <v>0</v>
      </c>
      <c r="M315" s="7" t="str">
        <f t="shared" si="14"/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1118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0</v>
      </c>
      <c r="J316" s="11">
        <v>3940</v>
      </c>
      <c r="K316" s="58" t="s">
        <v>1124</v>
      </c>
      <c r="L316" s="8">
        <f t="shared" si="13"/>
        <v>0</v>
      </c>
      <c r="M316" s="7" t="str">
        <f t="shared" si="14"/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1117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 t="shared" si="12"/>
        <v>0</v>
      </c>
      <c r="J317" s="11">
        <v>4345</v>
      </c>
      <c r="K317" s="58" t="s">
        <v>1124</v>
      </c>
      <c r="L317" s="8">
        <f t="shared" si="13"/>
        <v>0</v>
      </c>
      <c r="M317" s="7" t="str">
        <f t="shared" si="14"/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1113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0</v>
      </c>
      <c r="J318" s="11">
        <v>6145</v>
      </c>
      <c r="K318" s="58" t="s">
        <v>1124</v>
      </c>
      <c r="L318" s="8">
        <f t="shared" si="13"/>
        <v>0</v>
      </c>
      <c r="M318" s="7" t="str">
        <f t="shared" si="14"/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0</v>
      </c>
      <c r="J319" s="11">
        <v>11833</v>
      </c>
      <c r="K319" s="58" t="s">
        <v>1124</v>
      </c>
      <c r="L319" s="8">
        <f t="shared" si="13"/>
        <v>0</v>
      </c>
      <c r="M319" s="7" t="str">
        <f t="shared" si="14"/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1113</v>
      </c>
      <c r="D320" s="36" t="s">
        <v>22</v>
      </c>
      <c r="E320" s="36" t="s">
        <v>22</v>
      </c>
      <c r="F320" s="12">
        <f>VLOOKUP(A320,Dengue!$1:$1048576,10,FALSE)</f>
        <v>47</v>
      </c>
      <c r="G320" s="12">
        <f>VLOOKUP($A320,Chik!$1:$1048576,10,FALSE)</f>
        <v>2</v>
      </c>
      <c r="H320" s="12">
        <f>VLOOKUP($A320,zika!$1:$1048576,10,FALSE)</f>
        <v>0</v>
      </c>
      <c r="I320" s="12">
        <f t="shared" si="12"/>
        <v>49</v>
      </c>
      <c r="J320" s="11">
        <v>278685</v>
      </c>
      <c r="K320" s="58" t="s">
        <v>1127</v>
      </c>
      <c r="L320" s="8">
        <f t="shared" si="13"/>
        <v>17.582575309040674</v>
      </c>
      <c r="M320" s="7" t="str">
        <f t="shared" si="14"/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19" ht="15.75" x14ac:dyDescent="0.25">
      <c r="A321" s="42">
        <v>316</v>
      </c>
      <c r="B321" s="7">
        <v>312780</v>
      </c>
      <c r="C321" s="17" t="s">
        <v>1121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0</v>
      </c>
      <c r="J321" s="11">
        <v>15779</v>
      </c>
      <c r="K321" s="58" t="s">
        <v>1124</v>
      </c>
      <c r="L321" s="8">
        <f t="shared" si="13"/>
        <v>0</v>
      </c>
      <c r="M321" s="7" t="str">
        <f t="shared" si="14"/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19" ht="15.75" x14ac:dyDescent="0.25">
      <c r="A322" s="42">
        <v>317</v>
      </c>
      <c r="B322" s="7">
        <v>312790</v>
      </c>
      <c r="C322" s="17" t="s">
        <v>1110</v>
      </c>
      <c r="D322" s="36" t="s">
        <v>8</v>
      </c>
      <c r="E322" s="36" t="s">
        <v>346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0</v>
      </c>
      <c r="J322" s="11">
        <v>1389</v>
      </c>
      <c r="K322" s="58" t="s">
        <v>1124</v>
      </c>
      <c r="L322" s="8">
        <f t="shared" si="13"/>
        <v>0</v>
      </c>
      <c r="M322" s="7" t="str">
        <f t="shared" si="14"/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318</v>
      </c>
      <c r="B323" s="7">
        <v>312800</v>
      </c>
      <c r="C323" s="17" t="s">
        <v>1111</v>
      </c>
      <c r="D323" s="36" t="s">
        <v>90</v>
      </c>
      <c r="E323" s="36" t="s">
        <v>347</v>
      </c>
      <c r="F323" s="12">
        <f>VLOOKUP(A323,Dengue!$1:$1048576,10,FALSE)</f>
        <v>3</v>
      </c>
      <c r="G323" s="12">
        <f>VLOOKUP($A323,Chik!$1:$1048576,10,FALSE)</f>
        <v>1</v>
      </c>
      <c r="H323" s="12">
        <f>VLOOKUP($A323,zika!$1:$1048576,10,FALSE)</f>
        <v>0</v>
      </c>
      <c r="I323" s="12">
        <f t="shared" si="12"/>
        <v>4</v>
      </c>
      <c r="J323" s="11">
        <v>34057</v>
      </c>
      <c r="K323" s="58" t="s">
        <v>1125</v>
      </c>
      <c r="L323" s="8">
        <f t="shared" si="13"/>
        <v>11.74501570895851</v>
      </c>
      <c r="M323" s="7" t="str">
        <f t="shared" si="14"/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319</v>
      </c>
      <c r="B324" s="7">
        <v>312810</v>
      </c>
      <c r="C324" s="17" t="s">
        <v>1117</v>
      </c>
      <c r="D324" s="36" t="s">
        <v>45</v>
      </c>
      <c r="E324" s="36" t="s">
        <v>348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0</v>
      </c>
      <c r="J324" s="11">
        <v>14233</v>
      </c>
      <c r="K324" s="58" t="s">
        <v>1124</v>
      </c>
      <c r="L324" s="8">
        <f t="shared" si="13"/>
        <v>0</v>
      </c>
      <c r="M324" s="7" t="str">
        <f t="shared" si="14"/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320</v>
      </c>
      <c r="B325" s="7">
        <v>312820</v>
      </c>
      <c r="C325" s="17" t="s">
        <v>1112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0</v>
      </c>
      <c r="J325" s="11">
        <v>10333</v>
      </c>
      <c r="K325" s="58" t="s">
        <v>1124</v>
      </c>
      <c r="L325" s="8">
        <f t="shared" si="13"/>
        <v>0</v>
      </c>
      <c r="M325" s="7" t="str">
        <f t="shared" si="14"/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321</v>
      </c>
      <c r="B326" s="7">
        <v>312825</v>
      </c>
      <c r="C326" s="17" t="s">
        <v>1121</v>
      </c>
      <c r="D326" s="36" t="s">
        <v>102</v>
      </c>
      <c r="E326" s="36" t="s">
        <v>350</v>
      </c>
      <c r="F326" s="12">
        <f>VLOOKUP(A326,Dengue!$1:$1048576,10,FALSE)</f>
        <v>1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1</v>
      </c>
      <c r="J326" s="11">
        <v>4954</v>
      </c>
      <c r="K326" s="58" t="s">
        <v>1124</v>
      </c>
      <c r="L326" s="8">
        <f t="shared" ref="L326:L389" si="16">I326/J326*100000</f>
        <v>20.185708518368994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322</v>
      </c>
      <c r="B327" s="7">
        <v>312830</v>
      </c>
      <c r="C327" s="17" t="s">
        <v>1117</v>
      </c>
      <c r="D327" s="36" t="s">
        <v>40</v>
      </c>
      <c r="E327" s="36" t="s">
        <v>351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0</v>
      </c>
      <c r="J327" s="11">
        <v>19025</v>
      </c>
      <c r="K327" s="58" t="s">
        <v>1124</v>
      </c>
      <c r="L327" s="8">
        <f t="shared" si="16"/>
        <v>0</v>
      </c>
      <c r="M327" s="7" t="str">
        <f t="shared" si="17"/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323</v>
      </c>
      <c r="B328" s="7">
        <v>312840</v>
      </c>
      <c r="C328" s="17" t="s">
        <v>1118</v>
      </c>
      <c r="D328" s="36" t="s">
        <v>62</v>
      </c>
      <c r="E328" s="36" t="s">
        <v>352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 t="shared" si="15"/>
        <v>0</v>
      </c>
      <c r="J328" s="11">
        <v>8903</v>
      </c>
      <c r="K328" s="58" t="s">
        <v>1124</v>
      </c>
      <c r="L328" s="8">
        <f t="shared" si="16"/>
        <v>0</v>
      </c>
      <c r="M328" s="7" t="str">
        <f t="shared" si="17"/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324</v>
      </c>
      <c r="B329" s="7">
        <v>312850</v>
      </c>
      <c r="C329" s="17" t="s">
        <v>1118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 t="shared" si="15"/>
        <v>0</v>
      </c>
      <c r="J329" s="11">
        <v>3818</v>
      </c>
      <c r="K329" s="58" t="s">
        <v>1124</v>
      </c>
      <c r="L329" s="8">
        <f t="shared" si="16"/>
        <v>0</v>
      </c>
      <c r="M329" s="7" t="str">
        <f t="shared" si="17"/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325</v>
      </c>
      <c r="B330" s="7">
        <v>312860</v>
      </c>
      <c r="C330" s="17" t="s">
        <v>1120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0</v>
      </c>
      <c r="J330" s="11">
        <v>6591</v>
      </c>
      <c r="K330" s="58" t="s">
        <v>1124</v>
      </c>
      <c r="L330" s="8">
        <f t="shared" si="16"/>
        <v>0</v>
      </c>
      <c r="M330" s="7" t="str">
        <f t="shared" si="17"/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326</v>
      </c>
      <c r="B331" s="7">
        <v>312870</v>
      </c>
      <c r="C331" s="17" t="s">
        <v>1117</v>
      </c>
      <c r="D331" s="36" t="s">
        <v>40</v>
      </c>
      <c r="E331" s="36" t="s">
        <v>355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0</v>
      </c>
      <c r="J331" s="11">
        <v>51750</v>
      </c>
      <c r="K331" s="58" t="s">
        <v>1125</v>
      </c>
      <c r="L331" s="8">
        <f t="shared" si="16"/>
        <v>0</v>
      </c>
      <c r="M331" s="7" t="str">
        <f t="shared" si="17"/>
        <v>Silencioso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19" ht="15.75" x14ac:dyDescent="0.25">
      <c r="A332" s="42">
        <v>327</v>
      </c>
      <c r="B332" s="7">
        <v>312880</v>
      </c>
      <c r="C332" s="17" t="s">
        <v>1118</v>
      </c>
      <c r="D332" s="36" t="s">
        <v>62</v>
      </c>
      <c r="E332" s="36" t="s">
        <v>356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0</v>
      </c>
      <c r="J332" s="11">
        <v>7105</v>
      </c>
      <c r="K332" s="58" t="s">
        <v>1124</v>
      </c>
      <c r="L332" s="8">
        <f t="shared" si="16"/>
        <v>0</v>
      </c>
      <c r="M332" s="7" t="str">
        <f t="shared" si="17"/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328</v>
      </c>
      <c r="B333" s="7">
        <v>312890</v>
      </c>
      <c r="C333" s="17" t="s">
        <v>1120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0</v>
      </c>
      <c r="J333" s="11">
        <v>7971</v>
      </c>
      <c r="K333" s="58" t="s">
        <v>1124</v>
      </c>
      <c r="L333" s="8">
        <f t="shared" si="16"/>
        <v>0</v>
      </c>
      <c r="M333" s="7" t="str">
        <f t="shared" si="17"/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329</v>
      </c>
      <c r="B334" s="7">
        <v>312900</v>
      </c>
      <c r="C334" s="17" t="s">
        <v>1118</v>
      </c>
      <c r="D334" s="36" t="s">
        <v>62</v>
      </c>
      <c r="E334" s="36" t="s">
        <v>358</v>
      </c>
      <c r="F334" s="12">
        <f>VLOOKUP(A334,Dengue!$1:$1048576,10,FALSE)</f>
        <v>1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1</v>
      </c>
      <c r="J334" s="11">
        <v>8442</v>
      </c>
      <c r="K334" s="58" t="s">
        <v>1124</v>
      </c>
      <c r="L334" s="8">
        <f t="shared" si="16"/>
        <v>11.845534233593936</v>
      </c>
      <c r="M334" s="7" t="str">
        <f t="shared" si="17"/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330</v>
      </c>
      <c r="B335" s="7">
        <v>312910</v>
      </c>
      <c r="C335" s="17" t="s">
        <v>1110</v>
      </c>
      <c r="D335" s="36" t="s">
        <v>142</v>
      </c>
      <c r="E335" s="46" t="s">
        <v>359</v>
      </c>
      <c r="F335" s="12">
        <f>VLOOKUP(A335,Dengue!$1:$1048576,10,FALSE)</f>
        <v>6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6</v>
      </c>
      <c r="J335" s="11">
        <v>5704</v>
      </c>
      <c r="K335" s="58" t="s">
        <v>1124</v>
      </c>
      <c r="L335" s="8">
        <f t="shared" si="16"/>
        <v>105.18934081346423</v>
      </c>
      <c r="M335" s="7" t="str">
        <f t="shared" si="17"/>
        <v>Média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331</v>
      </c>
      <c r="B336" s="7">
        <v>312920</v>
      </c>
      <c r="C336" s="17" t="s">
        <v>1117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0</v>
      </c>
      <c r="J336" s="11">
        <v>6524</v>
      </c>
      <c r="K336" s="58" t="s">
        <v>1124</v>
      </c>
      <c r="L336" s="8">
        <f t="shared" si="16"/>
        <v>0</v>
      </c>
      <c r="M336" s="7" t="str">
        <f t="shared" si="17"/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332</v>
      </c>
      <c r="B337" s="7">
        <v>312930</v>
      </c>
      <c r="C337" s="17" t="s">
        <v>1113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0</v>
      </c>
      <c r="J337" s="11">
        <v>10867</v>
      </c>
      <c r="K337" s="58" t="s">
        <v>1124</v>
      </c>
      <c r="L337" s="8">
        <f t="shared" si="16"/>
        <v>0</v>
      </c>
      <c r="M337" s="7" t="str">
        <f t="shared" si="17"/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333</v>
      </c>
      <c r="B338" s="7">
        <v>312940</v>
      </c>
      <c r="C338" s="17" t="s">
        <v>1119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0</v>
      </c>
      <c r="J338" s="11">
        <v>5033</v>
      </c>
      <c r="K338" s="58" t="s">
        <v>1124</v>
      </c>
      <c r="L338" s="8">
        <f t="shared" si="16"/>
        <v>0</v>
      </c>
      <c r="M338" s="7" t="str">
        <f t="shared" si="17"/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334</v>
      </c>
      <c r="B339" s="7">
        <v>312950</v>
      </c>
      <c r="C339" s="17" t="s">
        <v>1114</v>
      </c>
      <c r="D339" s="36" t="s">
        <v>24</v>
      </c>
      <c r="E339" s="36" t="s">
        <v>363</v>
      </c>
      <c r="F339" s="12">
        <f>VLOOKUP(A339,Dengue!$1:$1048576,10,FALSE)</f>
        <v>7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7</v>
      </c>
      <c r="J339" s="11">
        <v>25035</v>
      </c>
      <c r="K339" s="58" t="s">
        <v>1125</v>
      </c>
      <c r="L339" s="8">
        <f t="shared" si="16"/>
        <v>27.960854803275414</v>
      </c>
      <c r="M339" s="7" t="str">
        <f t="shared" si="17"/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335</v>
      </c>
      <c r="B340" s="7">
        <v>312960</v>
      </c>
      <c r="C340" s="17" t="s">
        <v>1121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 t="shared" si="15"/>
        <v>0</v>
      </c>
      <c r="J340" s="11">
        <v>8351</v>
      </c>
      <c r="K340" s="58" t="s">
        <v>1124</v>
      </c>
      <c r="L340" s="8">
        <f t="shared" si="16"/>
        <v>0</v>
      </c>
      <c r="M340" s="7" t="str">
        <f t="shared" si="17"/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336</v>
      </c>
      <c r="B341" s="7">
        <v>312965</v>
      </c>
      <c r="C341" s="17" t="s">
        <v>1121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0</v>
      </c>
      <c r="J341" s="11">
        <v>5975</v>
      </c>
      <c r="K341" s="58" t="s">
        <v>1124</v>
      </c>
      <c r="L341" s="8">
        <f t="shared" si="16"/>
        <v>0</v>
      </c>
      <c r="M341" s="7" t="str">
        <f t="shared" si="17"/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337</v>
      </c>
      <c r="B342" s="7">
        <v>312970</v>
      </c>
      <c r="C342" s="17" t="s">
        <v>1117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0</v>
      </c>
      <c r="J342" s="11">
        <v>13687</v>
      </c>
      <c r="K342" s="58" t="s">
        <v>1124</v>
      </c>
      <c r="L342" s="8">
        <f t="shared" si="16"/>
        <v>0</v>
      </c>
      <c r="M342" s="7" t="str">
        <f t="shared" si="17"/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338</v>
      </c>
      <c r="B343" s="7">
        <v>312980</v>
      </c>
      <c r="C343" s="17" t="s">
        <v>1111</v>
      </c>
      <c r="D343" s="36" t="s">
        <v>98</v>
      </c>
      <c r="E343" s="36" t="s">
        <v>367</v>
      </c>
      <c r="F343" s="12">
        <f>VLOOKUP(A343,Dengue!$1:$1048576,10,FALSE)</f>
        <v>10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10</v>
      </c>
      <c r="J343" s="11">
        <v>179015</v>
      </c>
      <c r="K343" s="58" t="s">
        <v>1127</v>
      </c>
      <c r="L343" s="8">
        <f t="shared" si="16"/>
        <v>5.5861240678155468</v>
      </c>
      <c r="M343" s="7" t="str">
        <f t="shared" si="17"/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38"/>
    </row>
    <row r="344" spans="1:19" ht="15.75" x14ac:dyDescent="0.25">
      <c r="A344" s="42">
        <v>339</v>
      </c>
      <c r="B344" s="7">
        <v>312990</v>
      </c>
      <c r="C344" s="17" t="s">
        <v>1117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0</v>
      </c>
      <c r="J344" s="11">
        <v>3483</v>
      </c>
      <c r="K344" s="58" t="s">
        <v>1124</v>
      </c>
      <c r="L344" s="8">
        <f t="shared" si="16"/>
        <v>0</v>
      </c>
      <c r="M344" s="7" t="str">
        <f t="shared" si="17"/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340</v>
      </c>
      <c r="B345" s="7">
        <v>313000</v>
      </c>
      <c r="C345" s="17" t="s">
        <v>1119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0</v>
      </c>
      <c r="J345" s="11">
        <v>2982</v>
      </c>
      <c r="K345" s="58" t="s">
        <v>1124</v>
      </c>
      <c r="L345" s="8">
        <f t="shared" si="16"/>
        <v>0</v>
      </c>
      <c r="M345" s="7" t="str">
        <f t="shared" si="17"/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341</v>
      </c>
      <c r="B346" s="7">
        <v>313005</v>
      </c>
      <c r="C346" s="17" t="s">
        <v>1121</v>
      </c>
      <c r="D346" s="36" t="s">
        <v>121</v>
      </c>
      <c r="E346" s="36" t="s">
        <v>370</v>
      </c>
      <c r="F346" s="12">
        <f>VLOOKUP(A346,Dengue!$1:$1048576,10,FALSE)</f>
        <v>1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1</v>
      </c>
      <c r="J346" s="11">
        <v>11879</v>
      </c>
      <c r="K346" s="58" t="s">
        <v>1124</v>
      </c>
      <c r="L346" s="8">
        <f t="shared" si="16"/>
        <v>8.4182170216348187</v>
      </c>
      <c r="M346" s="7" t="str">
        <f t="shared" si="17"/>
        <v>Baixa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342</v>
      </c>
      <c r="B347" s="7">
        <v>313010</v>
      </c>
      <c r="C347" s="17" t="s">
        <v>1111</v>
      </c>
      <c r="D347" s="36" t="s">
        <v>98</v>
      </c>
      <c r="E347" s="36" t="s">
        <v>371</v>
      </c>
      <c r="F347" s="12">
        <f>VLOOKUP(A347,Dengue!$1:$1048576,10,FALSE)</f>
        <v>1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1</v>
      </c>
      <c r="J347" s="11">
        <v>42246</v>
      </c>
      <c r="K347" s="58" t="s">
        <v>1125</v>
      </c>
      <c r="L347" s="8">
        <f t="shared" si="16"/>
        <v>2.3670880083321499</v>
      </c>
      <c r="M347" s="7" t="str">
        <f t="shared" si="17"/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19" ht="15.75" x14ac:dyDescent="0.25">
      <c r="A348" s="42">
        <v>343</v>
      </c>
      <c r="B348" s="7">
        <v>313020</v>
      </c>
      <c r="C348" s="17" t="s">
        <v>1115</v>
      </c>
      <c r="D348" s="36" t="s">
        <v>26</v>
      </c>
      <c r="E348" s="36" t="s">
        <v>372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 t="shared" si="15"/>
        <v>0</v>
      </c>
      <c r="J348" s="11">
        <v>10709</v>
      </c>
      <c r="K348" s="58" t="s">
        <v>1124</v>
      </c>
      <c r="L348" s="8">
        <f t="shared" si="16"/>
        <v>0</v>
      </c>
      <c r="M348" s="7" t="str">
        <f t="shared" si="17"/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344</v>
      </c>
      <c r="B349" s="7">
        <v>313030</v>
      </c>
      <c r="C349" s="17" t="s">
        <v>1115</v>
      </c>
      <c r="D349" s="36" t="s">
        <v>26</v>
      </c>
      <c r="E349" s="36" t="s">
        <v>373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0</v>
      </c>
      <c r="J349" s="11">
        <v>7971</v>
      </c>
      <c r="K349" s="58" t="s">
        <v>1124</v>
      </c>
      <c r="L349" s="8">
        <f t="shared" si="16"/>
        <v>0</v>
      </c>
      <c r="M349" s="7" t="str">
        <f t="shared" si="17"/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345</v>
      </c>
      <c r="B350" s="7">
        <v>313040</v>
      </c>
      <c r="C350" s="17" t="s">
        <v>1117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0</v>
      </c>
      <c r="J350" s="11">
        <v>6488</v>
      </c>
      <c r="K350" s="58" t="s">
        <v>1124</v>
      </c>
      <c r="L350" s="8">
        <f t="shared" si="16"/>
        <v>0</v>
      </c>
      <c r="M350" s="7" t="str">
        <f t="shared" si="17"/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346</v>
      </c>
      <c r="B351" s="7">
        <v>313050</v>
      </c>
      <c r="C351" s="17" t="s">
        <v>1117</v>
      </c>
      <c r="D351" s="36" t="s">
        <v>33</v>
      </c>
      <c r="E351" s="36" t="s">
        <v>375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0</v>
      </c>
      <c r="J351" s="11">
        <v>12303</v>
      </c>
      <c r="K351" s="58" t="s">
        <v>1124</v>
      </c>
      <c r="L351" s="8">
        <f t="shared" si="16"/>
        <v>0</v>
      </c>
      <c r="M351" s="7" t="str">
        <f t="shared" si="17"/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347</v>
      </c>
      <c r="B352" s="7">
        <v>313055</v>
      </c>
      <c r="C352" s="17" t="s">
        <v>1113</v>
      </c>
      <c r="D352" s="36" t="s">
        <v>20</v>
      </c>
      <c r="E352" s="36" t="s">
        <v>376</v>
      </c>
      <c r="F352" s="12">
        <f>VLOOKUP(A352,Dengue!$1:$1048576,10,FALSE)</f>
        <v>1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1</v>
      </c>
      <c r="J352" s="11">
        <v>6865</v>
      </c>
      <c r="K352" s="58" t="s">
        <v>1124</v>
      </c>
      <c r="L352" s="8">
        <f t="shared" si="16"/>
        <v>14.566642388929351</v>
      </c>
      <c r="M352" s="7" t="str">
        <f t="shared" si="17"/>
        <v>Baixa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19" ht="15.75" x14ac:dyDescent="0.25">
      <c r="A353" s="42">
        <v>348</v>
      </c>
      <c r="B353" s="7">
        <v>313060</v>
      </c>
      <c r="C353" s="17" t="s">
        <v>1117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0</v>
      </c>
      <c r="J353" s="11">
        <v>7297</v>
      </c>
      <c r="K353" s="58" t="s">
        <v>1124</v>
      </c>
      <c r="L353" s="8">
        <f t="shared" si="16"/>
        <v>0</v>
      </c>
      <c r="M353" s="7" t="str">
        <f t="shared" si="17"/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349</v>
      </c>
      <c r="B354" s="7">
        <v>313065</v>
      </c>
      <c r="C354" s="17" t="s">
        <v>1121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0</v>
      </c>
      <c r="J354" s="11">
        <v>7363</v>
      </c>
      <c r="K354" s="58" t="s">
        <v>1124</v>
      </c>
      <c r="L354" s="8">
        <f t="shared" si="16"/>
        <v>0</v>
      </c>
      <c r="M354" s="7" t="str">
        <f t="shared" si="17"/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350</v>
      </c>
      <c r="B355" s="7">
        <v>313070</v>
      </c>
      <c r="C355" s="17" t="s">
        <v>1110</v>
      </c>
      <c r="D355" s="36" t="s">
        <v>8</v>
      </c>
      <c r="E355" s="36" t="s">
        <v>379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0</v>
      </c>
      <c r="J355" s="11">
        <v>6829</v>
      </c>
      <c r="K355" s="58" t="s">
        <v>1124</v>
      </c>
      <c r="L355" s="8">
        <f t="shared" si="16"/>
        <v>0</v>
      </c>
      <c r="M355" s="7" t="str">
        <f t="shared" si="17"/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351</v>
      </c>
      <c r="B356" s="7">
        <v>313080</v>
      </c>
      <c r="C356" s="17" t="s">
        <v>1117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0</v>
      </c>
      <c r="J356" s="11">
        <v>2757</v>
      </c>
      <c r="K356" s="58" t="s">
        <v>1124</v>
      </c>
      <c r="L356" s="8">
        <f t="shared" si="16"/>
        <v>0</v>
      </c>
      <c r="M356" s="7" t="str">
        <f t="shared" si="17"/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19" ht="15.75" x14ac:dyDescent="0.25">
      <c r="A357" s="42">
        <v>352</v>
      </c>
      <c r="B357" s="7">
        <v>313090</v>
      </c>
      <c r="C357" s="17" t="s">
        <v>1113</v>
      </c>
      <c r="D357" s="36" t="s">
        <v>20</v>
      </c>
      <c r="E357" s="36" t="s">
        <v>381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0</v>
      </c>
      <c r="J357" s="11">
        <v>24204</v>
      </c>
      <c r="K357" s="58" t="s">
        <v>1124</v>
      </c>
      <c r="L357" s="8">
        <f t="shared" si="16"/>
        <v>0</v>
      </c>
      <c r="M357" s="7" t="str">
        <f t="shared" si="17"/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19" ht="15.75" x14ac:dyDescent="0.25">
      <c r="A358" s="42">
        <v>353</v>
      </c>
      <c r="B358" s="7">
        <v>313100</v>
      </c>
      <c r="C358" s="17" t="s">
        <v>1111</v>
      </c>
      <c r="D358" s="36" t="s">
        <v>11</v>
      </c>
      <c r="E358" s="36" t="s">
        <v>382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 t="shared" si="15"/>
        <v>0</v>
      </c>
      <c r="J358" s="11">
        <v>6228</v>
      </c>
      <c r="K358" s="58" t="s">
        <v>1124</v>
      </c>
      <c r="L358" s="8">
        <f t="shared" si="16"/>
        <v>0</v>
      </c>
      <c r="M358" s="7" t="str">
        <f t="shared" si="17"/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354</v>
      </c>
      <c r="B359" s="7">
        <v>313110</v>
      </c>
      <c r="C359" s="17" t="s">
        <v>1111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1</v>
      </c>
      <c r="H359" s="12">
        <f>VLOOKUP($A359,zika!$1:$1048576,10,FALSE)</f>
        <v>0</v>
      </c>
      <c r="I359" s="12">
        <f t="shared" si="15"/>
        <v>1</v>
      </c>
      <c r="J359" s="11">
        <v>7467</v>
      </c>
      <c r="K359" s="58" t="s">
        <v>1124</v>
      </c>
      <c r="L359" s="8">
        <f t="shared" si="16"/>
        <v>13.392259274139549</v>
      </c>
      <c r="M359" s="7" t="str">
        <f t="shared" si="17"/>
        <v>Baixa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19" ht="15.75" x14ac:dyDescent="0.25">
      <c r="A360" s="42">
        <v>355</v>
      </c>
      <c r="B360" s="7">
        <v>313115</v>
      </c>
      <c r="C360" s="17" t="s">
        <v>1113</v>
      </c>
      <c r="D360" s="36" t="s">
        <v>20</v>
      </c>
      <c r="E360" s="36" t="s">
        <v>384</v>
      </c>
      <c r="F360" s="12">
        <f>VLOOKUP(A360,Dengue!$1:$1048576,10,FALSE)</f>
        <v>2</v>
      </c>
      <c r="G360" s="12">
        <f>VLOOKUP($A360,Chik!$1:$1048576,10,FALSE)</f>
        <v>2</v>
      </c>
      <c r="H360" s="12">
        <f>VLOOKUP($A360,zika!$1:$1048576,10,FALSE)</f>
        <v>0</v>
      </c>
      <c r="I360" s="12">
        <f t="shared" si="15"/>
        <v>4</v>
      </c>
      <c r="J360" s="11">
        <v>18438</v>
      </c>
      <c r="K360" s="58" t="s">
        <v>1124</v>
      </c>
      <c r="L360" s="8">
        <f t="shared" si="16"/>
        <v>21.69432693350689</v>
      </c>
      <c r="M360" s="7" t="str">
        <f t="shared" si="17"/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19" ht="15.75" x14ac:dyDescent="0.25">
      <c r="A361" s="42">
        <v>356</v>
      </c>
      <c r="B361" s="7">
        <v>313120</v>
      </c>
      <c r="C361" s="17" t="s">
        <v>1112</v>
      </c>
      <c r="D361" s="36" t="s">
        <v>14</v>
      </c>
      <c r="E361" s="36" t="s">
        <v>385</v>
      </c>
      <c r="F361" s="12">
        <f>VLOOKUP(A361,Dengue!$1:$1048576,10,FALSE)</f>
        <v>1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1</v>
      </c>
      <c r="J361" s="11">
        <v>19717</v>
      </c>
      <c r="K361" s="58" t="s">
        <v>1124</v>
      </c>
      <c r="L361" s="8">
        <f t="shared" si="16"/>
        <v>5.0717654815641318</v>
      </c>
      <c r="M361" s="7" t="str">
        <f t="shared" si="17"/>
        <v>Baixa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357</v>
      </c>
      <c r="B362" s="7">
        <v>313130</v>
      </c>
      <c r="C362" s="17" t="s">
        <v>1113</v>
      </c>
      <c r="D362" s="36" t="s">
        <v>20</v>
      </c>
      <c r="E362" s="36" t="s">
        <v>386</v>
      </c>
      <c r="F362" s="12">
        <f>VLOOKUP(A362,Dengue!$1:$1048576,10,FALSE)</f>
        <v>26</v>
      </c>
      <c r="G362" s="73">
        <f>VLOOKUP($A362,Chik!$1:$1048576,10,FALSE)</f>
        <v>9</v>
      </c>
      <c r="H362" s="12">
        <f>VLOOKUP($A362,zika!$1:$1048576,10,FALSE)</f>
        <v>1</v>
      </c>
      <c r="I362" s="12">
        <f t="shared" si="15"/>
        <v>36</v>
      </c>
      <c r="J362" s="11">
        <v>261344</v>
      </c>
      <c r="K362" s="58" t="s">
        <v>1127</v>
      </c>
      <c r="L362" s="8">
        <f t="shared" si="16"/>
        <v>13.774947961307701</v>
      </c>
      <c r="M362" s="7" t="str">
        <f t="shared" si="17"/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19" ht="15.75" x14ac:dyDescent="0.25">
      <c r="A363" s="42">
        <v>358</v>
      </c>
      <c r="B363" s="7">
        <v>313140</v>
      </c>
      <c r="C363" s="17" t="s">
        <v>1110</v>
      </c>
      <c r="D363" s="36" t="s">
        <v>142</v>
      </c>
      <c r="E363" s="36" t="s">
        <v>387</v>
      </c>
      <c r="F363" s="12">
        <f>VLOOKUP(A363,Dengue!$1:$1048576,10,FALSE)</f>
        <v>1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1</v>
      </c>
      <c r="J363" s="11">
        <v>4217</v>
      </c>
      <c r="K363" s="58" t="s">
        <v>1124</v>
      </c>
      <c r="L363" s="8">
        <f t="shared" si="16"/>
        <v>23.713540431586438</v>
      </c>
      <c r="M363" s="7" t="str">
        <f t="shared" si="17"/>
        <v>Baixa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359</v>
      </c>
      <c r="B364" s="7">
        <v>313150</v>
      </c>
      <c r="C364" s="17" t="s">
        <v>1117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0</v>
      </c>
      <c r="J364" s="11">
        <v>10039</v>
      </c>
      <c r="K364" s="58" t="s">
        <v>1124</v>
      </c>
      <c r="L364" s="8">
        <f t="shared" si="16"/>
        <v>0</v>
      </c>
      <c r="M364" s="7" t="str">
        <f t="shared" si="17"/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360</v>
      </c>
      <c r="B365" s="7">
        <v>313160</v>
      </c>
      <c r="C365" s="17" t="s">
        <v>1110</v>
      </c>
      <c r="D365" s="36" t="s">
        <v>8</v>
      </c>
      <c r="E365" s="36" t="s">
        <v>389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 t="shared" si="15"/>
        <v>0</v>
      </c>
      <c r="J365" s="11">
        <v>6944</v>
      </c>
      <c r="K365" s="58" t="s">
        <v>1124</v>
      </c>
      <c r="L365" s="8">
        <f t="shared" si="16"/>
        <v>0</v>
      </c>
      <c r="M365" s="7" t="str">
        <f t="shared" si="17"/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361</v>
      </c>
      <c r="B366" s="7">
        <v>313170</v>
      </c>
      <c r="C366" s="17" t="s">
        <v>1111</v>
      </c>
      <c r="D366" s="36" t="s">
        <v>90</v>
      </c>
      <c r="E366" s="36" t="s">
        <v>90</v>
      </c>
      <c r="F366" s="12">
        <f>VLOOKUP(A366,Dengue!$1:$1048576,10,FALSE)</f>
        <v>2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2</v>
      </c>
      <c r="J366" s="11">
        <v>119186</v>
      </c>
      <c r="K366" s="58" t="s">
        <v>1127</v>
      </c>
      <c r="L366" s="8">
        <f t="shared" si="16"/>
        <v>1.6780494353363651</v>
      </c>
      <c r="M366" s="7" t="str">
        <f t="shared" si="17"/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19" ht="15.75" x14ac:dyDescent="0.25">
      <c r="A367" s="42">
        <v>362</v>
      </c>
      <c r="B367" s="7">
        <v>313180</v>
      </c>
      <c r="C367" s="17" t="s">
        <v>1113</v>
      </c>
      <c r="D367" s="36" t="s">
        <v>22</v>
      </c>
      <c r="E367" s="36" t="s">
        <v>859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0</v>
      </c>
      <c r="J367" s="11">
        <v>11446</v>
      </c>
      <c r="K367" s="58" t="s">
        <v>1124</v>
      </c>
      <c r="L367" s="8">
        <f t="shared" si="16"/>
        <v>0</v>
      </c>
      <c r="M367" s="7" t="str">
        <f t="shared" si="17"/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19" ht="15.75" x14ac:dyDescent="0.25">
      <c r="A368" s="42">
        <v>363</v>
      </c>
      <c r="B368" s="7">
        <v>313190</v>
      </c>
      <c r="C368" s="17" t="s">
        <v>1111</v>
      </c>
      <c r="D368" s="36" t="s">
        <v>98</v>
      </c>
      <c r="E368" s="36" t="s">
        <v>390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0</v>
      </c>
      <c r="J368" s="11">
        <v>51281</v>
      </c>
      <c r="K368" s="58" t="s">
        <v>1125</v>
      </c>
      <c r="L368" s="8">
        <f t="shared" si="16"/>
        <v>0</v>
      </c>
      <c r="M368" s="7" t="str">
        <f t="shared" si="17"/>
        <v>Silencioso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38"/>
    </row>
    <row r="369" spans="1:19" ht="15.75" x14ac:dyDescent="0.25">
      <c r="A369" s="42">
        <v>364</v>
      </c>
      <c r="B369" s="7">
        <v>313200</v>
      </c>
      <c r="C369" s="17" t="s">
        <v>1121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0</v>
      </c>
      <c r="J369" s="11">
        <v>5353</v>
      </c>
      <c r="K369" s="58" t="s">
        <v>1124</v>
      </c>
      <c r="L369" s="8">
        <f t="shared" si="16"/>
        <v>0</v>
      </c>
      <c r="M369" s="7" t="str">
        <f t="shared" si="17"/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365</v>
      </c>
      <c r="B370" s="7">
        <v>313210</v>
      </c>
      <c r="C370" s="17" t="s">
        <v>1121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0</v>
      </c>
      <c r="J370" s="11">
        <v>18142</v>
      </c>
      <c r="K370" s="58" t="s">
        <v>1124</v>
      </c>
      <c r="L370" s="8">
        <f t="shared" si="16"/>
        <v>0</v>
      </c>
      <c r="M370" s="7" t="str">
        <f t="shared" si="17"/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366</v>
      </c>
      <c r="B371" s="7">
        <v>313220</v>
      </c>
      <c r="C371" s="17" t="s">
        <v>1115</v>
      </c>
      <c r="D371" s="36" t="s">
        <v>26</v>
      </c>
      <c r="E371" s="36" t="s">
        <v>393</v>
      </c>
      <c r="F371" s="12">
        <f>VLOOKUP(A371,Dengue!$1:$1048576,10,FALSE)</f>
        <v>3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3</v>
      </c>
      <c r="J371" s="11">
        <v>13278</v>
      </c>
      <c r="K371" s="58" t="s">
        <v>1124</v>
      </c>
      <c r="L371" s="8">
        <f t="shared" si="16"/>
        <v>22.593764121102577</v>
      </c>
      <c r="M371" s="7" t="str">
        <f t="shared" si="17"/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367</v>
      </c>
      <c r="B372" s="7">
        <v>313230</v>
      </c>
      <c r="C372" s="17" t="s">
        <v>1116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0</v>
      </c>
      <c r="J372" s="11">
        <v>12681</v>
      </c>
      <c r="K372" s="58" t="s">
        <v>1124</v>
      </c>
      <c r="L372" s="8">
        <f t="shared" si="16"/>
        <v>0</v>
      </c>
      <c r="M372" s="7" t="str">
        <f t="shared" si="17"/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368</v>
      </c>
      <c r="B373" s="7">
        <v>313240</v>
      </c>
      <c r="C373" s="17" t="s">
        <v>1117</v>
      </c>
      <c r="D373" s="36" t="s">
        <v>36</v>
      </c>
      <c r="E373" s="36" t="s">
        <v>395</v>
      </c>
      <c r="F373" s="12">
        <f>VLOOKUP(A373,Dengue!$1:$1048576,10,FALSE)</f>
        <v>1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1</v>
      </c>
      <c r="J373" s="11">
        <v>96389</v>
      </c>
      <c r="K373" s="58" t="s">
        <v>1126</v>
      </c>
      <c r="L373" s="8">
        <f t="shared" si="16"/>
        <v>1.0374627810227308</v>
      </c>
      <c r="M373" s="7" t="str">
        <f t="shared" si="17"/>
        <v>Baixa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19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0</v>
      </c>
      <c r="J374" s="11">
        <v>34527</v>
      </c>
      <c r="K374" s="58" t="s">
        <v>1125</v>
      </c>
      <c r="L374" s="8">
        <f t="shared" si="16"/>
        <v>0</v>
      </c>
      <c r="M374" s="7" t="str">
        <f t="shared" si="17"/>
        <v>Silencioso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370</v>
      </c>
      <c r="B375" s="7">
        <v>313260</v>
      </c>
      <c r="C375" s="17" t="s">
        <v>1118</v>
      </c>
      <c r="D375" s="36" t="s">
        <v>38</v>
      </c>
      <c r="E375" s="36" t="s">
        <v>397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0</v>
      </c>
      <c r="J375" s="11">
        <v>4333</v>
      </c>
      <c r="K375" s="58" t="s">
        <v>1124</v>
      </c>
      <c r="L375" s="8">
        <f t="shared" si="16"/>
        <v>0</v>
      </c>
      <c r="M375" s="7" t="str">
        <f t="shared" si="17"/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371</v>
      </c>
      <c r="B376" s="7">
        <v>313270</v>
      </c>
      <c r="C376" s="17" t="s">
        <v>1116</v>
      </c>
      <c r="D376" s="36" t="s">
        <v>28</v>
      </c>
      <c r="E376" s="36" t="s">
        <v>398</v>
      </c>
      <c r="F376" s="12">
        <f>VLOOKUP(A376,Dengue!$1:$1048576,10,FALSE)</f>
        <v>4</v>
      </c>
      <c r="G376" s="12">
        <f>VLOOKUP($A376,Chik!$1:$1048576,10,FALSE)</f>
        <v>1</v>
      </c>
      <c r="H376" s="12">
        <f>VLOOKUP($A376,zika!$1:$1048576,10,FALSE)</f>
        <v>0</v>
      </c>
      <c r="I376" s="12">
        <f t="shared" si="15"/>
        <v>5</v>
      </c>
      <c r="J376" s="11">
        <v>23212</v>
      </c>
      <c r="K376" s="58" t="s">
        <v>1124</v>
      </c>
      <c r="L376" s="8">
        <f t="shared" si="16"/>
        <v>21.540582457349647</v>
      </c>
      <c r="M376" s="7" t="str">
        <f t="shared" si="17"/>
        <v>Baixa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372</v>
      </c>
      <c r="B377" s="7">
        <v>313280</v>
      </c>
      <c r="C377" s="17" t="s">
        <v>1111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0</v>
      </c>
      <c r="J377" s="11">
        <v>2107</v>
      </c>
      <c r="K377" s="58" t="s">
        <v>1124</v>
      </c>
      <c r="L377" s="8">
        <f t="shared" si="16"/>
        <v>0</v>
      </c>
      <c r="M377" s="7" t="str">
        <f t="shared" si="17"/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373</v>
      </c>
      <c r="B378" s="7">
        <v>313290</v>
      </c>
      <c r="C378" s="17" t="s">
        <v>1117</v>
      </c>
      <c r="D378" s="36" t="s">
        <v>45</v>
      </c>
      <c r="E378" s="36" t="s">
        <v>400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0</v>
      </c>
      <c r="J378" s="11">
        <v>10229</v>
      </c>
      <c r="K378" s="58" t="s">
        <v>1124</v>
      </c>
      <c r="L378" s="8">
        <f t="shared" si="16"/>
        <v>0</v>
      </c>
      <c r="M378" s="7" t="str">
        <f t="shared" si="17"/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374</v>
      </c>
      <c r="B379" s="7">
        <v>313300</v>
      </c>
      <c r="C379" s="17" t="s">
        <v>1117</v>
      </c>
      <c r="D379" s="36" t="s">
        <v>33</v>
      </c>
      <c r="E379" s="36" t="s">
        <v>401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0</v>
      </c>
      <c r="J379" s="11">
        <v>15440</v>
      </c>
      <c r="K379" s="58" t="s">
        <v>1124</v>
      </c>
      <c r="L379" s="8">
        <f t="shared" si="16"/>
        <v>0</v>
      </c>
      <c r="M379" s="7" t="str">
        <f t="shared" si="17"/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375</v>
      </c>
      <c r="B380" s="7">
        <v>313310</v>
      </c>
      <c r="C380" s="17" t="s">
        <v>1117</v>
      </c>
      <c r="D380" s="36" t="s">
        <v>33</v>
      </c>
      <c r="E380" s="36" t="s">
        <v>402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0</v>
      </c>
      <c r="J380" s="11">
        <v>15236</v>
      </c>
      <c r="K380" s="58" t="s">
        <v>1124</v>
      </c>
      <c r="L380" s="8">
        <f t="shared" si="16"/>
        <v>0</v>
      </c>
      <c r="M380" s="7" t="str">
        <f t="shared" si="17"/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376</v>
      </c>
      <c r="B381" s="7">
        <v>313320</v>
      </c>
      <c r="C381" s="17" t="s">
        <v>1113</v>
      </c>
      <c r="D381" s="36" t="s">
        <v>22</v>
      </c>
      <c r="E381" s="36" t="s">
        <v>403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0</v>
      </c>
      <c r="J381" s="11">
        <v>12212</v>
      </c>
      <c r="K381" s="58" t="s">
        <v>1124</v>
      </c>
      <c r="L381" s="8">
        <f t="shared" si="16"/>
        <v>0</v>
      </c>
      <c r="M381" s="7" t="str">
        <f t="shared" si="17"/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377</v>
      </c>
      <c r="B382" s="7">
        <v>313330</v>
      </c>
      <c r="C382" s="17" t="s">
        <v>1116</v>
      </c>
      <c r="D382" s="36" t="s">
        <v>30</v>
      </c>
      <c r="E382" s="36" t="s">
        <v>404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0</v>
      </c>
      <c r="J382" s="11">
        <v>21096</v>
      </c>
      <c r="K382" s="58" t="s">
        <v>1124</v>
      </c>
      <c r="L382" s="8">
        <f t="shared" si="16"/>
        <v>0</v>
      </c>
      <c r="M382" s="7" t="str">
        <f t="shared" si="17"/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378</v>
      </c>
      <c r="B383" s="7">
        <v>313340</v>
      </c>
      <c r="C383" s="17" t="s">
        <v>1114</v>
      </c>
      <c r="D383" s="36" t="s">
        <v>24</v>
      </c>
      <c r="E383" s="36" t="s">
        <v>405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0</v>
      </c>
      <c r="J383" s="11">
        <v>15102</v>
      </c>
      <c r="K383" s="58" t="s">
        <v>1124</v>
      </c>
      <c r="L383" s="8">
        <f t="shared" si="16"/>
        <v>0</v>
      </c>
      <c r="M383" s="7" t="str">
        <f t="shared" si="17"/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379</v>
      </c>
      <c r="B384" s="7">
        <v>313350</v>
      </c>
      <c r="C384" s="17" t="s">
        <v>1115</v>
      </c>
      <c r="D384" s="36" t="s">
        <v>26</v>
      </c>
      <c r="E384" s="36" t="s">
        <v>406</v>
      </c>
      <c r="F384" s="12">
        <f>VLOOKUP(A384,Dengue!$1:$1048576,10,FALSE)</f>
        <v>6</v>
      </c>
      <c r="G384" s="12">
        <f>VLOOKUP($A384,Chik!$1:$1048576,10,FALSE)</f>
        <v>0</v>
      </c>
      <c r="H384" s="12">
        <f>VLOOKUP($A384,zika!$1:$1048576,10,FALSE)</f>
        <v>0</v>
      </c>
      <c r="I384" s="12">
        <f t="shared" si="15"/>
        <v>6</v>
      </c>
      <c r="J384" s="11">
        <v>21763</v>
      </c>
      <c r="K384" s="58" t="s">
        <v>1124</v>
      </c>
      <c r="L384" s="8">
        <f t="shared" si="16"/>
        <v>27.569728438174881</v>
      </c>
      <c r="M384" s="7" t="str">
        <f t="shared" si="17"/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380</v>
      </c>
      <c r="B385" s="7">
        <v>313360</v>
      </c>
      <c r="C385" s="17" t="s">
        <v>1117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0</v>
      </c>
      <c r="J385" s="11">
        <v>9682</v>
      </c>
      <c r="K385" s="58" t="s">
        <v>1124</v>
      </c>
      <c r="L385" s="8">
        <f t="shared" si="16"/>
        <v>0</v>
      </c>
      <c r="M385" s="7" t="str">
        <f t="shared" si="17"/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381</v>
      </c>
      <c r="B386" s="7">
        <v>313370</v>
      </c>
      <c r="C386" s="17" t="s">
        <v>1115</v>
      </c>
      <c r="D386" s="36" t="s">
        <v>26</v>
      </c>
      <c r="E386" s="36" t="s">
        <v>408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 t="shared" si="15"/>
        <v>0</v>
      </c>
      <c r="J386" s="11">
        <v>11037</v>
      </c>
      <c r="K386" s="58" t="s">
        <v>1124</v>
      </c>
      <c r="L386" s="8">
        <f t="shared" si="16"/>
        <v>0</v>
      </c>
      <c r="M386" s="7" t="str">
        <f t="shared" si="17"/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382</v>
      </c>
      <c r="B387" s="7">
        <v>313375</v>
      </c>
      <c r="C387" s="17" t="s">
        <v>1117</v>
      </c>
      <c r="D387" s="36" t="s">
        <v>45</v>
      </c>
      <c r="E387" s="36" t="s">
        <v>409</v>
      </c>
      <c r="F387" s="12">
        <f>VLOOKUP(A387,Dengue!$1:$1048576,10,FALSE)</f>
        <v>2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2</v>
      </c>
      <c r="J387" s="11">
        <v>16014</v>
      </c>
      <c r="K387" s="58" t="s">
        <v>1124</v>
      </c>
      <c r="L387" s="8">
        <f t="shared" si="16"/>
        <v>12.489072061945796</v>
      </c>
      <c r="M387" s="7" t="str">
        <f t="shared" si="17"/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383</v>
      </c>
      <c r="B388" s="7">
        <v>313380</v>
      </c>
      <c r="C388" s="17" t="s">
        <v>1115</v>
      </c>
      <c r="D388" s="36" t="s">
        <v>26</v>
      </c>
      <c r="E388" s="36" t="s">
        <v>410</v>
      </c>
      <c r="F388" s="12">
        <f>VLOOKUP(A388,Dengue!$1:$1048576,10,FALSE)</f>
        <v>3</v>
      </c>
      <c r="G388" s="12">
        <f>VLOOKUP($A388,Chik!$1:$1048576,10,FALSE)</f>
        <v>0</v>
      </c>
      <c r="H388" s="12">
        <f>VLOOKUP($A388,zika!$1:$1048576,10,FALSE)</f>
        <v>0</v>
      </c>
      <c r="I388" s="12">
        <f t="shared" si="15"/>
        <v>3</v>
      </c>
      <c r="J388" s="11">
        <v>92561</v>
      </c>
      <c r="K388" s="58" t="s">
        <v>1126</v>
      </c>
      <c r="L388" s="8">
        <f t="shared" si="16"/>
        <v>3.2411058653212472</v>
      </c>
      <c r="M388" s="7" t="str">
        <f t="shared" si="17"/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19" ht="15.75" x14ac:dyDescent="0.25">
      <c r="A389" s="42">
        <v>384</v>
      </c>
      <c r="B389" s="7">
        <v>313390</v>
      </c>
      <c r="C389" s="17" t="s">
        <v>1119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0</v>
      </c>
      <c r="J389" s="11">
        <v>5470</v>
      </c>
      <c r="K389" s="58" t="s">
        <v>1124</v>
      </c>
      <c r="L389" s="8">
        <f t="shared" si="16"/>
        <v>0</v>
      </c>
      <c r="M389" s="7" t="str">
        <f t="shared" si="17"/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385</v>
      </c>
      <c r="B390" s="7">
        <v>313400</v>
      </c>
      <c r="C390" s="17" t="s">
        <v>1116</v>
      </c>
      <c r="D390" s="36" t="s">
        <v>30</v>
      </c>
      <c r="E390" s="36" t="s">
        <v>412</v>
      </c>
      <c r="F390" s="12">
        <f>VLOOKUP(A390,Dengue!$1:$1048576,10,FALSE)</f>
        <v>5</v>
      </c>
      <c r="G390" s="12">
        <f>VLOOKUP($A390,Chik!$1:$1048576,10,FALSE)</f>
        <v>1</v>
      </c>
      <c r="H390" s="12">
        <f>VLOOKUP($A390,zika!$1:$1048576,10,FALSE)</f>
        <v>0</v>
      </c>
      <c r="I390" s="12">
        <f t="shared" ref="I390:I453" si="18">H390+F390+G390</f>
        <v>6</v>
      </c>
      <c r="J390" s="11">
        <v>14956</v>
      </c>
      <c r="K390" s="58" t="s">
        <v>1124</v>
      </c>
      <c r="L390" s="8">
        <f t="shared" ref="L390:L453" si="19">I390/J390*100000</f>
        <v>40.117678523669433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386</v>
      </c>
      <c r="B391" s="7">
        <v>313410</v>
      </c>
      <c r="C391" s="17" t="s">
        <v>1113</v>
      </c>
      <c r="D391" s="36" t="s">
        <v>22</v>
      </c>
      <c r="E391" s="36" t="s">
        <v>413</v>
      </c>
      <c r="F391" s="12">
        <f>VLOOKUP(A391,Dengue!$1:$1048576,10,FALSE)</f>
        <v>7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7</v>
      </c>
      <c r="J391" s="11">
        <v>6039</v>
      </c>
      <c r="K391" s="58" t="s">
        <v>1124</v>
      </c>
      <c r="L391" s="8">
        <f t="shared" si="19"/>
        <v>115.91323066732903</v>
      </c>
      <c r="M391" s="7" t="str">
        <f t="shared" si="20"/>
        <v>Média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387</v>
      </c>
      <c r="B392" s="7">
        <v>313420</v>
      </c>
      <c r="C392" s="17" t="s">
        <v>1110</v>
      </c>
      <c r="D392" s="36" t="s">
        <v>142</v>
      </c>
      <c r="E392" s="36" t="s">
        <v>142</v>
      </c>
      <c r="F392" s="12">
        <f>VLOOKUP(A392,Dengue!$1:$1048576,10,FALSE)</f>
        <v>10</v>
      </c>
      <c r="G392" s="12">
        <f>VLOOKUP($A392,Chik!$1:$1048576,10,FALSE)</f>
        <v>0</v>
      </c>
      <c r="H392" s="12">
        <f>VLOOKUP($A392,zika!$1:$1048576,10,FALSE)</f>
        <v>1</v>
      </c>
      <c r="I392" s="12">
        <f t="shared" si="18"/>
        <v>11</v>
      </c>
      <c r="J392" s="11">
        <v>104067</v>
      </c>
      <c r="K392" s="58" t="s">
        <v>1127</v>
      </c>
      <c r="L392" s="8">
        <f t="shared" si="19"/>
        <v>10.570113484582048</v>
      </c>
      <c r="M392" s="7" t="str">
        <f t="shared" si="20"/>
        <v>Baixa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19" ht="15.75" x14ac:dyDescent="0.25">
      <c r="A393" s="42">
        <v>388</v>
      </c>
      <c r="B393" s="7">
        <v>313430</v>
      </c>
      <c r="C393" s="17" t="s">
        <v>1117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0</v>
      </c>
      <c r="J393" s="11">
        <v>6048</v>
      </c>
      <c r="K393" s="58" t="s">
        <v>1124</v>
      </c>
      <c r="L393" s="8">
        <f t="shared" si="19"/>
        <v>0</v>
      </c>
      <c r="M393" s="7" t="str">
        <f t="shared" si="20"/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389</v>
      </c>
      <c r="B394" s="7">
        <v>313440</v>
      </c>
      <c r="C394" s="17" t="s">
        <v>1114</v>
      </c>
      <c r="D394" s="36" t="s">
        <v>24</v>
      </c>
      <c r="E394" s="36" t="s">
        <v>415</v>
      </c>
      <c r="F394" s="12">
        <f>VLOOKUP(A394,Dengue!$1:$1048576,10,FALSE)</f>
        <v>2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2</v>
      </c>
      <c r="J394" s="11">
        <v>38822</v>
      </c>
      <c r="K394" s="58" t="s">
        <v>1125</v>
      </c>
      <c r="L394" s="8">
        <f t="shared" si="19"/>
        <v>5.151718097985678</v>
      </c>
      <c r="M394" s="7" t="str">
        <f t="shared" si="20"/>
        <v>Baixa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19" ht="15.75" x14ac:dyDescent="0.25">
      <c r="A395" s="42">
        <v>390</v>
      </c>
      <c r="B395" s="7">
        <v>313450</v>
      </c>
      <c r="C395" s="17" t="s">
        <v>1117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0</v>
      </c>
      <c r="J395" s="11">
        <v>3809</v>
      </c>
      <c r="K395" s="58" t="s">
        <v>1124</v>
      </c>
      <c r="L395" s="8">
        <f t="shared" si="19"/>
        <v>0</v>
      </c>
      <c r="M395" s="7" t="str">
        <f t="shared" si="20"/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391</v>
      </c>
      <c r="B396" s="7">
        <v>313460</v>
      </c>
      <c r="C396" s="17" t="s">
        <v>1111</v>
      </c>
      <c r="D396" s="36" t="s">
        <v>98</v>
      </c>
      <c r="E396" s="36" t="s">
        <v>417</v>
      </c>
      <c r="F396" s="12">
        <f>VLOOKUP(A396,Dengue!$1:$1048576,10,FALSE)</f>
        <v>3</v>
      </c>
      <c r="G396" s="12">
        <f>VLOOKUP($A396,Chik!$1:$1048576,10,FALSE)</f>
        <v>0</v>
      </c>
      <c r="H396" s="12">
        <f>VLOOKUP($A396,zika!$1:$1048576,10,FALSE)</f>
        <v>0</v>
      </c>
      <c r="I396" s="12">
        <f t="shared" si="18"/>
        <v>3</v>
      </c>
      <c r="J396" s="11">
        <v>19858</v>
      </c>
      <c r="K396" s="58" t="s">
        <v>1124</v>
      </c>
      <c r="L396" s="8">
        <f t="shared" si="19"/>
        <v>15.107261557055091</v>
      </c>
      <c r="M396" s="7" t="str">
        <f t="shared" si="20"/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19" ht="15.75" x14ac:dyDescent="0.25">
      <c r="A397" s="42">
        <v>392</v>
      </c>
      <c r="B397" s="7">
        <v>313470</v>
      </c>
      <c r="C397" s="17" t="s">
        <v>1116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0</v>
      </c>
      <c r="J397" s="11">
        <v>12329</v>
      </c>
      <c r="K397" s="58" t="s">
        <v>1124</v>
      </c>
      <c r="L397" s="8">
        <f t="shared" si="19"/>
        <v>0</v>
      </c>
      <c r="M397" s="7" t="str">
        <f t="shared" si="20"/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393</v>
      </c>
      <c r="B398" s="7">
        <v>313480</v>
      </c>
      <c r="C398" s="17" t="s">
        <v>1117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0</v>
      </c>
      <c r="J398" s="11">
        <v>7681</v>
      </c>
      <c r="K398" s="58" t="s">
        <v>1124</v>
      </c>
      <c r="L398" s="8">
        <f t="shared" si="19"/>
        <v>0</v>
      </c>
      <c r="M398" s="7" t="str">
        <f t="shared" si="20"/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394</v>
      </c>
      <c r="B399" s="7">
        <v>313490</v>
      </c>
      <c r="C399" s="17" t="s">
        <v>1117</v>
      </c>
      <c r="D399" s="36" t="s">
        <v>36</v>
      </c>
      <c r="E399" s="36" t="s">
        <v>420</v>
      </c>
      <c r="F399" s="12">
        <f>VLOOKUP(A399,Dengue!$1:$1048576,10,FALSE)</f>
        <v>1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1</v>
      </c>
      <c r="J399" s="11">
        <v>25684</v>
      </c>
      <c r="K399" s="58" t="s">
        <v>1125</v>
      </c>
      <c r="L399" s="8">
        <f t="shared" si="19"/>
        <v>3.8934745366765302</v>
      </c>
      <c r="M399" s="7" t="str">
        <f t="shared" si="20"/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19" ht="15.75" x14ac:dyDescent="0.25">
      <c r="A400" s="42">
        <v>395</v>
      </c>
      <c r="B400" s="7">
        <v>313500</v>
      </c>
      <c r="C400" s="17" t="s">
        <v>1113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2</v>
      </c>
      <c r="H400" s="12">
        <f>VLOOKUP($A400,zika!$1:$1048576,10,FALSE)</f>
        <v>0</v>
      </c>
      <c r="I400" s="12">
        <f t="shared" si="18"/>
        <v>2</v>
      </c>
      <c r="J400" s="11">
        <v>3124</v>
      </c>
      <c r="K400" s="58" t="s">
        <v>1124</v>
      </c>
      <c r="L400" s="8">
        <f t="shared" si="19"/>
        <v>64.020486555697815</v>
      </c>
      <c r="M400" s="7" t="str">
        <f t="shared" si="20"/>
        <v>Baixa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396</v>
      </c>
      <c r="B401" s="7">
        <v>313505</v>
      </c>
      <c r="C401" s="17" t="s">
        <v>1121</v>
      </c>
      <c r="D401" s="36" t="s">
        <v>102</v>
      </c>
      <c r="E401" s="36" t="s">
        <v>422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0</v>
      </c>
      <c r="J401" s="11">
        <v>38413</v>
      </c>
      <c r="K401" s="58" t="s">
        <v>1125</v>
      </c>
      <c r="L401" s="8">
        <f t="shared" si="19"/>
        <v>0</v>
      </c>
      <c r="M401" s="7" t="str">
        <f t="shared" si="20"/>
        <v>Silencioso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19" ht="15.75" x14ac:dyDescent="0.25">
      <c r="A402" s="42">
        <v>397</v>
      </c>
      <c r="B402" s="7">
        <v>313507</v>
      </c>
      <c r="C402" s="17" t="s">
        <v>1113</v>
      </c>
      <c r="D402" s="36" t="s">
        <v>22</v>
      </c>
      <c r="E402" s="36" t="s">
        <v>423</v>
      </c>
      <c r="F402" s="12">
        <f>VLOOKUP(A402,Dengue!$1:$1048576,10,FALSE)</f>
        <v>1</v>
      </c>
      <c r="G402" s="12">
        <f>VLOOKUP($A402,Chik!$1:$1048576,10,FALSE)</f>
        <v>1</v>
      </c>
      <c r="H402" s="12">
        <f>VLOOKUP($A402,zika!$1:$1048576,10,FALSE)</f>
        <v>1</v>
      </c>
      <c r="I402" s="12">
        <f t="shared" si="18"/>
        <v>3</v>
      </c>
      <c r="J402" s="11">
        <v>5378</v>
      </c>
      <c r="K402" s="58" t="s">
        <v>1124</v>
      </c>
      <c r="L402" s="8">
        <f t="shared" si="19"/>
        <v>55.782818891781325</v>
      </c>
      <c r="M402" s="7" t="str">
        <f t="shared" si="20"/>
        <v>Baixa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398</v>
      </c>
      <c r="B403" s="7">
        <v>313510</v>
      </c>
      <c r="C403" s="17" t="s">
        <v>1121</v>
      </c>
      <c r="D403" s="36" t="s">
        <v>102</v>
      </c>
      <c r="E403" s="36" t="s">
        <v>424</v>
      </c>
      <c r="F403" s="12">
        <f>VLOOKUP(A403,Dengue!$1:$1048576,10,FALSE)</f>
        <v>0</v>
      </c>
      <c r="G403" s="12">
        <f>VLOOKUP($A403,Chik!$1:$1048576,10,FALSE)</f>
        <v>1</v>
      </c>
      <c r="H403" s="12">
        <f>VLOOKUP($A403,zika!$1:$1048576,10,FALSE)</f>
        <v>0</v>
      </c>
      <c r="I403" s="12">
        <f t="shared" si="18"/>
        <v>1</v>
      </c>
      <c r="J403" s="11">
        <v>71265</v>
      </c>
      <c r="K403" s="58" t="s">
        <v>1126</v>
      </c>
      <c r="L403" s="8">
        <f t="shared" si="19"/>
        <v>1.4032133585911739</v>
      </c>
      <c r="M403" s="7" t="str">
        <f t="shared" si="20"/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19" ht="15.75" x14ac:dyDescent="0.25">
      <c r="A404" s="42">
        <v>399</v>
      </c>
      <c r="B404" s="7">
        <v>313520</v>
      </c>
      <c r="C404" s="17" t="s">
        <v>1121</v>
      </c>
      <c r="D404" s="36" t="s">
        <v>121</v>
      </c>
      <c r="E404" s="36" t="s">
        <v>121</v>
      </c>
      <c r="F404" s="12">
        <f>VLOOKUP(A404,Dengue!$1:$1048576,10,FALSE)</f>
        <v>1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1</v>
      </c>
      <c r="J404" s="11">
        <v>67628</v>
      </c>
      <c r="K404" s="58" t="s">
        <v>1125</v>
      </c>
      <c r="L404" s="8">
        <f t="shared" si="19"/>
        <v>1.4786774708700539</v>
      </c>
      <c r="M404" s="7" t="str">
        <f t="shared" si="20"/>
        <v>Baixa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400</v>
      </c>
      <c r="B405" s="7">
        <v>313530</v>
      </c>
      <c r="C405" s="17" t="s">
        <v>1115</v>
      </c>
      <c r="D405" s="36" t="s">
        <v>26</v>
      </c>
      <c r="E405" s="36" t="s">
        <v>425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0</v>
      </c>
      <c r="J405" s="11">
        <v>4314</v>
      </c>
      <c r="K405" s="58" t="s">
        <v>1124</v>
      </c>
      <c r="L405" s="8">
        <f t="shared" si="19"/>
        <v>0</v>
      </c>
      <c r="M405" s="7" t="str">
        <f t="shared" si="20"/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401</v>
      </c>
      <c r="B406" s="7">
        <v>313535</v>
      </c>
      <c r="C406" s="17" t="s">
        <v>1121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0</v>
      </c>
      <c r="J406" s="11">
        <v>8556</v>
      </c>
      <c r="K406" s="58" t="s">
        <v>1124</v>
      </c>
      <c r="L406" s="8">
        <f t="shared" si="19"/>
        <v>0</v>
      </c>
      <c r="M406" s="7" t="str">
        <f t="shared" si="20"/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402</v>
      </c>
      <c r="B407" s="7">
        <v>313540</v>
      </c>
      <c r="C407" s="17" t="s">
        <v>1119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0</v>
      </c>
      <c r="J407" s="11">
        <v>4973</v>
      </c>
      <c r="K407" s="58" t="s">
        <v>1124</v>
      </c>
      <c r="L407" s="8">
        <f t="shared" si="19"/>
        <v>0</v>
      </c>
      <c r="M407" s="7" t="str">
        <f t="shared" si="20"/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0</v>
      </c>
      <c r="J408" s="11">
        <v>7645</v>
      </c>
      <c r="K408" s="58" t="s">
        <v>1124</v>
      </c>
      <c r="L408" s="8">
        <f t="shared" si="19"/>
        <v>0</v>
      </c>
      <c r="M408" s="7" t="str">
        <f t="shared" si="20"/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404</v>
      </c>
      <c r="B409" s="7">
        <v>313550</v>
      </c>
      <c r="C409" s="17" t="s">
        <v>1112</v>
      </c>
      <c r="D409" s="36" t="s">
        <v>17</v>
      </c>
      <c r="E409" s="36" t="s">
        <v>429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0</v>
      </c>
      <c r="J409" s="11">
        <v>12460</v>
      </c>
      <c r="K409" s="58" t="s">
        <v>1124</v>
      </c>
      <c r="L409" s="8">
        <f t="shared" si="19"/>
        <v>0</v>
      </c>
      <c r="M409" s="7" t="str">
        <f t="shared" si="20"/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405</v>
      </c>
      <c r="B410" s="7">
        <v>313560</v>
      </c>
      <c r="C410" s="17" t="s">
        <v>1121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 t="shared" si="18"/>
        <v>0</v>
      </c>
      <c r="J410" s="11">
        <v>7597</v>
      </c>
      <c r="K410" s="58" t="s">
        <v>1124</v>
      </c>
      <c r="L410" s="8">
        <f t="shared" si="19"/>
        <v>0</v>
      </c>
      <c r="M410" s="7" t="str">
        <f t="shared" si="20"/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19" ht="15.75" x14ac:dyDescent="0.25">
      <c r="A411" s="42">
        <v>406</v>
      </c>
      <c r="B411" s="7">
        <v>313570</v>
      </c>
      <c r="C411" s="17" t="s">
        <v>1111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0</v>
      </c>
      <c r="J411" s="11">
        <v>5215</v>
      </c>
      <c r="K411" s="58" t="s">
        <v>1124</v>
      </c>
      <c r="L411" s="8">
        <f t="shared" si="19"/>
        <v>0</v>
      </c>
      <c r="M411" s="7" t="str">
        <f t="shared" si="20"/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407</v>
      </c>
      <c r="B412" s="7">
        <v>313580</v>
      </c>
      <c r="C412" s="17" t="s">
        <v>1116</v>
      </c>
      <c r="D412" s="36" t="s">
        <v>30</v>
      </c>
      <c r="E412" s="36" t="s">
        <v>432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0</v>
      </c>
      <c r="J412" s="11">
        <v>25305</v>
      </c>
      <c r="K412" s="58" t="s">
        <v>1125</v>
      </c>
      <c r="L412" s="8">
        <f t="shared" si="19"/>
        <v>0</v>
      </c>
      <c r="M412" s="7" t="str">
        <f t="shared" si="20"/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408</v>
      </c>
      <c r="B413" s="7">
        <v>313590</v>
      </c>
      <c r="C413" s="17" t="s">
        <v>1117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0</v>
      </c>
      <c r="J413" s="11">
        <v>4795</v>
      </c>
      <c r="K413" s="58" t="s">
        <v>1124</v>
      </c>
      <c r="L413" s="8">
        <f t="shared" si="19"/>
        <v>0</v>
      </c>
      <c r="M413" s="7" t="str">
        <f t="shared" si="20"/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409</v>
      </c>
      <c r="B414" s="7">
        <v>313600</v>
      </c>
      <c r="C414" s="17" t="s">
        <v>1116</v>
      </c>
      <c r="D414" s="36" t="s">
        <v>30</v>
      </c>
      <c r="E414" s="36" t="s">
        <v>434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 t="shared" si="18"/>
        <v>0</v>
      </c>
      <c r="J414" s="11">
        <v>15410</v>
      </c>
      <c r="K414" s="58" t="s">
        <v>1124</v>
      </c>
      <c r="L414" s="8">
        <f t="shared" si="19"/>
        <v>0</v>
      </c>
      <c r="M414" s="7" t="str">
        <f t="shared" si="20"/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410</v>
      </c>
      <c r="B415" s="7">
        <v>313610</v>
      </c>
      <c r="C415" s="17" t="s">
        <v>1113</v>
      </c>
      <c r="D415" s="36" t="s">
        <v>20</v>
      </c>
      <c r="E415" s="36" t="s">
        <v>435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0</v>
      </c>
      <c r="J415" s="11">
        <v>4674</v>
      </c>
      <c r="K415" s="58" t="s">
        <v>1124</v>
      </c>
      <c r="L415" s="8">
        <f t="shared" si="19"/>
        <v>0</v>
      </c>
      <c r="M415" s="7" t="str">
        <f t="shared" si="20"/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411</v>
      </c>
      <c r="B416" s="7">
        <v>313620</v>
      </c>
      <c r="C416" s="17" t="s">
        <v>1111</v>
      </c>
      <c r="D416" s="36" t="s">
        <v>90</v>
      </c>
      <c r="E416" s="36" t="s">
        <v>436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 t="shared" si="18"/>
        <v>0</v>
      </c>
      <c r="J416" s="11">
        <v>79387</v>
      </c>
      <c r="K416" s="58" t="s">
        <v>1126</v>
      </c>
      <c r="L416" s="8">
        <f t="shared" si="19"/>
        <v>0</v>
      </c>
      <c r="M416" s="7" t="str">
        <f t="shared" si="20"/>
        <v>Silencioso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38"/>
    </row>
    <row r="417" spans="1:19" ht="15.75" x14ac:dyDescent="0.25">
      <c r="A417" s="42">
        <v>412</v>
      </c>
      <c r="B417" s="7">
        <v>313630</v>
      </c>
      <c r="C417" s="17" t="s">
        <v>1120</v>
      </c>
      <c r="D417" s="36" t="s">
        <v>71</v>
      </c>
      <c r="E417" s="36" t="s">
        <v>437</v>
      </c>
      <c r="F417" s="12">
        <f>VLOOKUP(A417,Dengue!$1:$1048576,10,FALSE)</f>
        <v>2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2</v>
      </c>
      <c r="J417" s="11">
        <v>48561</v>
      </c>
      <c r="K417" s="58" t="s">
        <v>1125</v>
      </c>
      <c r="L417" s="8">
        <f t="shared" si="19"/>
        <v>4.1185313317271062</v>
      </c>
      <c r="M417" s="7" t="str">
        <f t="shared" si="20"/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19" ht="15.75" x14ac:dyDescent="0.25">
      <c r="A418" s="42">
        <v>413</v>
      </c>
      <c r="B418" s="7">
        <v>313640</v>
      </c>
      <c r="C418" s="17" t="s">
        <v>1121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 t="shared" si="18"/>
        <v>0</v>
      </c>
      <c r="J418" s="11">
        <v>4662</v>
      </c>
      <c r="K418" s="58" t="s">
        <v>1124</v>
      </c>
      <c r="L418" s="8">
        <f t="shared" si="19"/>
        <v>0</v>
      </c>
      <c r="M418" s="7" t="str">
        <f t="shared" si="20"/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414</v>
      </c>
      <c r="B419" s="7">
        <v>313650</v>
      </c>
      <c r="C419" s="17" t="s">
        <v>1116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0</v>
      </c>
      <c r="J419" s="11">
        <v>10780</v>
      </c>
      <c r="K419" s="58" t="s">
        <v>1124</v>
      </c>
      <c r="L419" s="8">
        <f t="shared" si="19"/>
        <v>0</v>
      </c>
      <c r="M419" s="7" t="str">
        <f t="shared" si="20"/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19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0</v>
      </c>
      <c r="J420" s="11">
        <v>4516</v>
      </c>
      <c r="K420" s="58" t="s">
        <v>1124</v>
      </c>
      <c r="L420" s="8">
        <f t="shared" si="19"/>
        <v>0</v>
      </c>
      <c r="M420" s="7" t="str">
        <f t="shared" si="20"/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416</v>
      </c>
      <c r="B421" s="7">
        <v>313655</v>
      </c>
      <c r="C421" s="17" t="s">
        <v>1113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0</v>
      </c>
      <c r="J421" s="11">
        <v>4938</v>
      </c>
      <c r="K421" s="58" t="s">
        <v>1124</v>
      </c>
      <c r="L421" s="8">
        <f t="shared" si="19"/>
        <v>0</v>
      </c>
      <c r="M421" s="7" t="str">
        <f t="shared" si="20"/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417</v>
      </c>
      <c r="B422" s="7">
        <v>313657</v>
      </c>
      <c r="C422" s="17" t="s">
        <v>1121</v>
      </c>
      <c r="D422" s="36" t="s">
        <v>102</v>
      </c>
      <c r="E422" s="36" t="s">
        <v>442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 t="shared" si="18"/>
        <v>0</v>
      </c>
      <c r="J422" s="11">
        <v>4844</v>
      </c>
      <c r="K422" s="58" t="s">
        <v>1124</v>
      </c>
      <c r="L422" s="8">
        <f t="shared" si="19"/>
        <v>0</v>
      </c>
      <c r="M422" s="7" t="str">
        <f t="shared" si="20"/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418</v>
      </c>
      <c r="B423" s="7">
        <v>313665</v>
      </c>
      <c r="C423" s="17" t="s">
        <v>1111</v>
      </c>
      <c r="D423" s="36" t="s">
        <v>98</v>
      </c>
      <c r="E423" s="36" t="s">
        <v>443</v>
      </c>
      <c r="F423" s="12">
        <f>VLOOKUP(A423,Dengue!$1:$1048576,10,FALSE)</f>
        <v>2</v>
      </c>
      <c r="G423" s="12">
        <f>VLOOKUP($A423,Chik!$1:$1048576,10,FALSE)</f>
        <v>0</v>
      </c>
      <c r="H423" s="12">
        <f>VLOOKUP($A423,zika!$1:$1048576,10,FALSE)</f>
        <v>0</v>
      </c>
      <c r="I423" s="12">
        <f t="shared" si="18"/>
        <v>2</v>
      </c>
      <c r="J423" s="11">
        <v>26484</v>
      </c>
      <c r="K423" s="58" t="s">
        <v>1125</v>
      </c>
      <c r="L423" s="8">
        <f t="shared" si="19"/>
        <v>7.551729346020239</v>
      </c>
      <c r="M423" s="7" t="str">
        <f t="shared" si="20"/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19" ht="15.75" x14ac:dyDescent="0.25">
      <c r="A424" s="42">
        <v>419</v>
      </c>
      <c r="B424" s="7">
        <v>313670</v>
      </c>
      <c r="C424" s="17" t="s">
        <v>1118</v>
      </c>
      <c r="D424" s="36" t="s">
        <v>57</v>
      </c>
      <c r="E424" s="36" t="s">
        <v>57</v>
      </c>
      <c r="F424" s="12">
        <f>VLOOKUP(A424,Dengue!$1:$1048576,10,FALSE)</f>
        <v>9</v>
      </c>
      <c r="G424" s="12">
        <f>VLOOKUP($A424,Chik!$1:$1048576,10,FALSE)</f>
        <v>1</v>
      </c>
      <c r="H424" s="12">
        <f>VLOOKUP($A424,zika!$1:$1048576,10,FALSE)</f>
        <v>0</v>
      </c>
      <c r="I424" s="12">
        <f t="shared" si="18"/>
        <v>10</v>
      </c>
      <c r="J424" s="11">
        <v>564310</v>
      </c>
      <c r="K424" s="58" t="s">
        <v>1128</v>
      </c>
      <c r="L424" s="8">
        <f t="shared" si="19"/>
        <v>1.7720756321879818</v>
      </c>
      <c r="M424" s="7" t="str">
        <f t="shared" si="20"/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19" ht="15.75" x14ac:dyDescent="0.25">
      <c r="A425" s="42">
        <v>420</v>
      </c>
      <c r="B425" s="7">
        <v>313680</v>
      </c>
      <c r="C425" s="17" t="s">
        <v>1121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0</v>
      </c>
      <c r="J425" s="11">
        <v>4316</v>
      </c>
      <c r="K425" s="58" t="s">
        <v>1124</v>
      </c>
      <c r="L425" s="8">
        <f t="shared" si="19"/>
        <v>0</v>
      </c>
      <c r="M425" s="7" t="str">
        <f t="shared" si="20"/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19" ht="15.75" x14ac:dyDescent="0.25">
      <c r="A426" s="42">
        <v>421</v>
      </c>
      <c r="B426" s="7">
        <v>313690</v>
      </c>
      <c r="C426" s="17" t="s">
        <v>1117</v>
      </c>
      <c r="D426" s="36" t="s">
        <v>40</v>
      </c>
      <c r="E426" s="36" t="s">
        <v>445</v>
      </c>
      <c r="F426" s="12">
        <f>VLOOKUP(A426,Dengue!$1:$1048576,10,FALSE)</f>
        <v>2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2</v>
      </c>
      <c r="J426" s="11">
        <v>10441</v>
      </c>
      <c r="K426" s="58" t="s">
        <v>1124</v>
      </c>
      <c r="L426" s="8">
        <f t="shared" si="19"/>
        <v>19.155253328225267</v>
      </c>
      <c r="M426" s="7" t="str">
        <f t="shared" si="20"/>
        <v>Baixa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422</v>
      </c>
      <c r="B427" s="7">
        <v>313695</v>
      </c>
      <c r="C427" s="17" t="s">
        <v>1121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0</v>
      </c>
      <c r="J427" s="11">
        <v>5733</v>
      </c>
      <c r="K427" s="58" t="s">
        <v>1124</v>
      </c>
      <c r="L427" s="8">
        <f t="shared" si="19"/>
        <v>0</v>
      </c>
      <c r="M427" s="7" t="str">
        <f t="shared" si="20"/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423</v>
      </c>
      <c r="B428" s="7">
        <v>313700</v>
      </c>
      <c r="C428" s="17" t="s">
        <v>1116</v>
      </c>
      <c r="D428" s="36" t="s">
        <v>28</v>
      </c>
      <c r="E428" s="36" t="s">
        <v>447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0</v>
      </c>
      <c r="J428" s="11">
        <v>18026</v>
      </c>
      <c r="K428" s="58" t="s">
        <v>1124</v>
      </c>
      <c r="L428" s="8">
        <f t="shared" si="19"/>
        <v>0</v>
      </c>
      <c r="M428" s="7" t="str">
        <f t="shared" si="20"/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19" ht="15.75" x14ac:dyDescent="0.25">
      <c r="A429" s="42">
        <v>424</v>
      </c>
      <c r="B429" s="7">
        <v>313710</v>
      </c>
      <c r="C429" s="17" t="s">
        <v>1120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0</v>
      </c>
      <c r="J429" s="11">
        <v>7627</v>
      </c>
      <c r="K429" s="58" t="s">
        <v>1124</v>
      </c>
      <c r="L429" s="8">
        <f t="shared" si="19"/>
        <v>0</v>
      </c>
      <c r="M429" s="7" t="str">
        <f t="shared" si="20"/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425</v>
      </c>
      <c r="B430" s="7">
        <v>313720</v>
      </c>
      <c r="C430" s="17" t="s">
        <v>1115</v>
      </c>
      <c r="D430" s="36" t="s">
        <v>26</v>
      </c>
      <c r="E430" s="46" t="s">
        <v>449</v>
      </c>
      <c r="F430" s="12">
        <f>VLOOKUP(A430,Dengue!$1:$1048576,10,FALSE)</f>
        <v>10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10</v>
      </c>
      <c r="J430" s="11">
        <v>51601</v>
      </c>
      <c r="K430" s="58" t="s">
        <v>1125</v>
      </c>
      <c r="L430" s="8">
        <f t="shared" si="19"/>
        <v>19.379469390128097</v>
      </c>
      <c r="M430" s="7" t="str">
        <f t="shared" si="20"/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38"/>
    </row>
    <row r="431" spans="1:19" ht="15.75" x14ac:dyDescent="0.25">
      <c r="A431" s="42">
        <v>426</v>
      </c>
      <c r="B431" s="7">
        <v>313730</v>
      </c>
      <c r="C431" s="17" t="s">
        <v>1121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0</v>
      </c>
      <c r="J431" s="11">
        <v>4124</v>
      </c>
      <c r="K431" s="58" t="s">
        <v>1124</v>
      </c>
      <c r="L431" s="8">
        <f t="shared" si="19"/>
        <v>0</v>
      </c>
      <c r="M431" s="7" t="str">
        <f t="shared" si="20"/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427</v>
      </c>
      <c r="B432" s="7">
        <v>313740</v>
      </c>
      <c r="C432" s="17" t="s">
        <v>1119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0</v>
      </c>
      <c r="J432" s="11">
        <v>12953</v>
      </c>
      <c r="K432" s="58" t="s">
        <v>1124</v>
      </c>
      <c r="L432" s="8">
        <f t="shared" si="19"/>
        <v>0</v>
      </c>
      <c r="M432" s="7" t="str">
        <f t="shared" si="20"/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428</v>
      </c>
      <c r="B433" s="7">
        <v>313750</v>
      </c>
      <c r="C433" s="17" t="s">
        <v>1120</v>
      </c>
      <c r="D433" s="36" t="s">
        <v>71</v>
      </c>
      <c r="E433" s="36" t="s">
        <v>452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0</v>
      </c>
      <c r="J433" s="11">
        <v>17991</v>
      </c>
      <c r="K433" s="58" t="s">
        <v>1124</v>
      </c>
      <c r="L433" s="8">
        <f t="shared" si="19"/>
        <v>0</v>
      </c>
      <c r="M433" s="7" t="str">
        <f t="shared" si="20"/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429</v>
      </c>
      <c r="B434" s="7">
        <v>313753</v>
      </c>
      <c r="C434" s="17" t="s">
        <v>1120</v>
      </c>
      <c r="D434" s="36" t="s">
        <v>71</v>
      </c>
      <c r="E434" s="36" t="s">
        <v>453</v>
      </c>
      <c r="F434" s="12">
        <f>VLOOKUP(A434,Dengue!$1:$1048576,10,FALSE)</f>
        <v>1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1</v>
      </c>
      <c r="J434" s="11">
        <v>9454</v>
      </c>
      <c r="K434" s="58" t="s">
        <v>1124</v>
      </c>
      <c r="L434" s="8">
        <f t="shared" si="19"/>
        <v>10.577533319229955</v>
      </c>
      <c r="M434" s="7" t="str">
        <f t="shared" si="20"/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430</v>
      </c>
      <c r="B435" s="7">
        <v>313760</v>
      </c>
      <c r="C435" s="17" t="s">
        <v>1111</v>
      </c>
      <c r="D435" s="36" t="s">
        <v>98</v>
      </c>
      <c r="E435" s="36" t="s">
        <v>454</v>
      </c>
      <c r="F435" s="12">
        <f>VLOOKUP(A435,Dengue!$1:$1048576,10,FALSE)</f>
        <v>2</v>
      </c>
      <c r="G435" s="12">
        <f>VLOOKUP($A435,Chik!$1:$1048576,10,FALSE)</f>
        <v>0</v>
      </c>
      <c r="H435" s="12">
        <f>VLOOKUP($A435,zika!$1:$1048576,10,FALSE)</f>
        <v>1</v>
      </c>
      <c r="I435" s="12">
        <f t="shared" si="18"/>
        <v>3</v>
      </c>
      <c r="J435" s="11">
        <v>63359</v>
      </c>
      <c r="K435" s="58" t="s">
        <v>1125</v>
      </c>
      <c r="L435" s="8">
        <f t="shared" si="19"/>
        <v>4.734923215328525</v>
      </c>
      <c r="M435" s="7" t="str">
        <f t="shared" si="20"/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19" ht="15.75" x14ac:dyDescent="0.25">
      <c r="A436" s="42">
        <v>431</v>
      </c>
      <c r="B436" s="7">
        <v>313770</v>
      </c>
      <c r="C436" s="17" t="s">
        <v>1112</v>
      </c>
      <c r="D436" s="36" t="s">
        <v>14</v>
      </c>
      <c r="E436" s="36" t="s">
        <v>455</v>
      </c>
      <c r="F436" s="12">
        <f>VLOOKUP(A436,Dengue!$1:$1048576,10,FALSE)</f>
        <v>1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1</v>
      </c>
      <c r="J436" s="11">
        <v>19928</v>
      </c>
      <c r="K436" s="58" t="s">
        <v>1124</v>
      </c>
      <c r="L436" s="8">
        <f t="shared" si="19"/>
        <v>5.0180650341228423</v>
      </c>
      <c r="M436" s="7" t="str">
        <f t="shared" si="20"/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432</v>
      </c>
      <c r="B437" s="7">
        <v>313780</v>
      </c>
      <c r="C437" s="17" t="s">
        <v>1117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0</v>
      </c>
      <c r="J437" s="11">
        <v>20719</v>
      </c>
      <c r="K437" s="58" t="s">
        <v>1124</v>
      </c>
      <c r="L437" s="8">
        <f t="shared" si="19"/>
        <v>0</v>
      </c>
      <c r="M437" s="7" t="str">
        <f t="shared" si="20"/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19" ht="15.75" x14ac:dyDescent="0.25">
      <c r="A438" s="42">
        <v>433</v>
      </c>
      <c r="B438" s="7">
        <v>313790</v>
      </c>
      <c r="C438" s="17" t="s">
        <v>1119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0</v>
      </c>
      <c r="J438" s="11">
        <v>3404</v>
      </c>
      <c r="K438" s="58" t="s">
        <v>1124</v>
      </c>
      <c r="L438" s="8">
        <f t="shared" si="19"/>
        <v>0</v>
      </c>
      <c r="M438" s="7" t="str">
        <f t="shared" si="20"/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434</v>
      </c>
      <c r="B439" s="7">
        <v>313800</v>
      </c>
      <c r="C439" s="17" t="s">
        <v>1118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0</v>
      </c>
      <c r="J439" s="11">
        <v>6786</v>
      </c>
      <c r="K439" s="58" t="s">
        <v>1124</v>
      </c>
      <c r="L439" s="8">
        <f t="shared" si="19"/>
        <v>0</v>
      </c>
      <c r="M439" s="7" t="str">
        <f t="shared" si="20"/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19" ht="15.75" x14ac:dyDescent="0.25">
      <c r="A440" s="42">
        <v>435</v>
      </c>
      <c r="B440" s="7">
        <v>313810</v>
      </c>
      <c r="C440" s="17" t="s">
        <v>1121</v>
      </c>
      <c r="D440" s="36" t="s">
        <v>135</v>
      </c>
      <c r="E440" s="36" t="s">
        <v>459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 t="shared" si="18"/>
        <v>0</v>
      </c>
      <c r="J440" s="11">
        <v>6522</v>
      </c>
      <c r="K440" s="58" t="s">
        <v>1124</v>
      </c>
      <c r="L440" s="8">
        <f t="shared" si="19"/>
        <v>0</v>
      </c>
      <c r="M440" s="7" t="str">
        <f t="shared" si="20"/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19" ht="15.75" x14ac:dyDescent="0.25">
      <c r="A441" s="42">
        <v>436</v>
      </c>
      <c r="B441" s="7">
        <v>313820</v>
      </c>
      <c r="C441" s="17" t="s">
        <v>1117</v>
      </c>
      <c r="D441" s="36" t="s">
        <v>33</v>
      </c>
      <c r="E441" s="36" t="s">
        <v>460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0</v>
      </c>
      <c r="J441" s="11">
        <v>102728</v>
      </c>
      <c r="K441" s="58" t="s">
        <v>1127</v>
      </c>
      <c r="L441" s="8">
        <f t="shared" si="19"/>
        <v>0</v>
      </c>
      <c r="M441" s="7" t="str">
        <f t="shared" si="20"/>
        <v>Silencioso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19" ht="15.75" x14ac:dyDescent="0.25">
      <c r="A442" s="42">
        <v>437</v>
      </c>
      <c r="B442" s="7">
        <v>313830</v>
      </c>
      <c r="C442" s="17" t="s">
        <v>1115</v>
      </c>
      <c r="D442" s="36" t="s">
        <v>26</v>
      </c>
      <c r="E442" s="36" t="s">
        <v>461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0</v>
      </c>
      <c r="J442" s="11">
        <v>3233</v>
      </c>
      <c r="K442" s="58" t="s">
        <v>1124</v>
      </c>
      <c r="L442" s="8">
        <f t="shared" si="19"/>
        <v>0</v>
      </c>
      <c r="M442" s="7" t="str">
        <f t="shared" si="20"/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0</v>
      </c>
      <c r="J443" s="11">
        <v>4915</v>
      </c>
      <c r="K443" s="58" t="s">
        <v>1124</v>
      </c>
      <c r="L443" s="8">
        <f t="shared" si="19"/>
        <v>0</v>
      </c>
      <c r="M443" s="7" t="str">
        <f t="shared" si="20"/>
        <v>Silencioso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38"/>
    </row>
    <row r="444" spans="1:19" ht="15.75" x14ac:dyDescent="0.25">
      <c r="A444" s="42">
        <v>439</v>
      </c>
      <c r="B444" s="7">
        <v>313840</v>
      </c>
      <c r="C444" s="17" t="s">
        <v>1118</v>
      </c>
      <c r="D444" s="36" t="s">
        <v>38</v>
      </c>
      <c r="E444" s="36" t="s">
        <v>38</v>
      </c>
      <c r="F444" s="12">
        <f>VLOOKUP(A444,Dengue!$1:$1048576,10,FALSE)</f>
        <v>2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2</v>
      </c>
      <c r="J444" s="11">
        <v>52532</v>
      </c>
      <c r="K444" s="58" t="s">
        <v>1125</v>
      </c>
      <c r="L444" s="8">
        <f t="shared" si="19"/>
        <v>3.8072032285083375</v>
      </c>
      <c r="M444" s="7" t="str">
        <f t="shared" si="20"/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19" ht="15.75" x14ac:dyDescent="0.25">
      <c r="A445" s="42">
        <v>440</v>
      </c>
      <c r="B445" s="7">
        <v>313850</v>
      </c>
      <c r="C445" s="17" t="s">
        <v>1118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0</v>
      </c>
      <c r="J445" s="11">
        <v>5109</v>
      </c>
      <c r="K445" s="58" t="s">
        <v>1124</v>
      </c>
      <c r="L445" s="8">
        <f t="shared" si="19"/>
        <v>0</v>
      </c>
      <c r="M445" s="7" t="str">
        <f t="shared" si="20"/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441</v>
      </c>
      <c r="B446" s="7">
        <v>313860</v>
      </c>
      <c r="C446" s="17" t="s">
        <v>1118</v>
      </c>
      <c r="D446" s="36" t="s">
        <v>57</v>
      </c>
      <c r="E446" s="36" t="s">
        <v>464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0</v>
      </c>
      <c r="J446" s="11">
        <v>16671</v>
      </c>
      <c r="K446" s="58" t="s">
        <v>1124</v>
      </c>
      <c r="L446" s="8">
        <f t="shared" si="19"/>
        <v>0</v>
      </c>
      <c r="M446" s="7" t="str">
        <f t="shared" si="20"/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442</v>
      </c>
      <c r="B447" s="7">
        <v>313862</v>
      </c>
      <c r="C447" s="17" t="s">
        <v>1114</v>
      </c>
      <c r="D447" s="36" t="s">
        <v>24</v>
      </c>
      <c r="E447" s="36" t="s">
        <v>465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0</v>
      </c>
      <c r="J447" s="11">
        <v>7481</v>
      </c>
      <c r="K447" s="58" t="s">
        <v>1124</v>
      </c>
      <c r="L447" s="8">
        <f t="shared" si="19"/>
        <v>0</v>
      </c>
      <c r="M447" s="7" t="str">
        <f t="shared" si="20"/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443</v>
      </c>
      <c r="B448" s="7">
        <v>313865</v>
      </c>
      <c r="C448" s="17" t="s">
        <v>1121</v>
      </c>
      <c r="D448" s="36" t="s">
        <v>121</v>
      </c>
      <c r="E448" s="36" t="s">
        <v>466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0</v>
      </c>
      <c r="J448" s="11">
        <v>9008</v>
      </c>
      <c r="K448" s="58" t="s">
        <v>1124</v>
      </c>
      <c r="L448" s="8">
        <f t="shared" si="19"/>
        <v>0</v>
      </c>
      <c r="M448" s="7" t="str">
        <f t="shared" si="20"/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444</v>
      </c>
      <c r="B449" s="7">
        <v>313867</v>
      </c>
      <c r="C449" s="17" t="s">
        <v>1112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0</v>
      </c>
      <c r="J449" s="11">
        <v>6275</v>
      </c>
      <c r="K449" s="58" t="s">
        <v>1124</v>
      </c>
      <c r="L449" s="8">
        <f t="shared" si="19"/>
        <v>0</v>
      </c>
      <c r="M449" s="7" t="str">
        <f t="shared" si="20"/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445</v>
      </c>
      <c r="B450" s="7">
        <v>313868</v>
      </c>
      <c r="C450" s="17" t="s">
        <v>1121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0</v>
      </c>
      <c r="J450" s="11">
        <v>6680</v>
      </c>
      <c r="K450" s="58" t="s">
        <v>1124</v>
      </c>
      <c r="L450" s="8">
        <f t="shared" si="19"/>
        <v>0</v>
      </c>
      <c r="M450" s="7" t="str">
        <f t="shared" si="20"/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446</v>
      </c>
      <c r="B451" s="7">
        <v>313870</v>
      </c>
      <c r="C451" s="17" t="s">
        <v>1117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0</v>
      </c>
      <c r="J451" s="11">
        <v>5454</v>
      </c>
      <c r="K451" s="58" t="s">
        <v>1124</v>
      </c>
      <c r="L451" s="8">
        <f t="shared" si="19"/>
        <v>0</v>
      </c>
      <c r="M451" s="7" t="str">
        <f t="shared" si="20"/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447</v>
      </c>
      <c r="B452" s="7">
        <v>313880</v>
      </c>
      <c r="C452" s="17" t="s">
        <v>1115</v>
      </c>
      <c r="D452" s="36" t="s">
        <v>26</v>
      </c>
      <c r="E452" s="36" t="s">
        <v>470</v>
      </c>
      <c r="F452" s="12">
        <f>VLOOKUP(A452,Dengue!$1:$1048576,10,FALSE)</f>
        <v>3</v>
      </c>
      <c r="G452" s="12">
        <f>VLOOKUP($A452,Chik!$1:$1048576,10,FALSE)</f>
        <v>0</v>
      </c>
      <c r="H452" s="12">
        <f>VLOOKUP($A452,zika!$1:$1048576,10,FALSE)</f>
        <v>0</v>
      </c>
      <c r="I452" s="12">
        <f t="shared" si="18"/>
        <v>3</v>
      </c>
      <c r="J452" s="11">
        <v>18172</v>
      </c>
      <c r="K452" s="58" t="s">
        <v>1124</v>
      </c>
      <c r="L452" s="8">
        <f t="shared" si="19"/>
        <v>16.50891481399956</v>
      </c>
      <c r="M452" s="7" t="str">
        <f t="shared" si="20"/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448</v>
      </c>
      <c r="B453" s="7">
        <v>313890</v>
      </c>
      <c r="C453" s="17" t="s">
        <v>1116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0</v>
      </c>
      <c r="J453" s="11">
        <v>7110</v>
      </c>
      <c r="K453" s="58" t="s">
        <v>1124</v>
      </c>
      <c r="L453" s="8">
        <f t="shared" si="19"/>
        <v>0</v>
      </c>
      <c r="M453" s="7" t="str">
        <f t="shared" si="20"/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449</v>
      </c>
      <c r="B454" s="7">
        <v>313900</v>
      </c>
      <c r="C454" s="17" t="s">
        <v>1117</v>
      </c>
      <c r="D454" s="36" t="s">
        <v>40</v>
      </c>
      <c r="E454" s="36" t="s">
        <v>472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0</v>
      </c>
      <c r="J454" s="11">
        <v>41844</v>
      </c>
      <c r="K454" s="58" t="s">
        <v>1125</v>
      </c>
      <c r="L454" s="8">
        <f t="shared" ref="L454:L517" si="22">I454/J454*100000</f>
        <v>0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19" ht="15.75" x14ac:dyDescent="0.25">
      <c r="A455" s="42">
        <v>450</v>
      </c>
      <c r="B455" s="7">
        <v>313910</v>
      </c>
      <c r="C455" s="17" t="s">
        <v>1119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0</v>
      </c>
      <c r="J455" s="11">
        <v>5087</v>
      </c>
      <c r="K455" s="58" t="s">
        <v>1124</v>
      </c>
      <c r="L455" s="8">
        <f t="shared" si="22"/>
        <v>0</v>
      </c>
      <c r="M455" s="7" t="str">
        <f t="shared" si="23"/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451</v>
      </c>
      <c r="B456" s="7">
        <v>313920</v>
      </c>
      <c r="C456" s="17" t="s">
        <v>1116</v>
      </c>
      <c r="D456" s="36" t="s">
        <v>28</v>
      </c>
      <c r="E456" s="36" t="s">
        <v>474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0</v>
      </c>
      <c r="J456" s="11">
        <v>18700</v>
      </c>
      <c r="K456" s="58" t="s">
        <v>1124</v>
      </c>
      <c r="L456" s="8">
        <f t="shared" si="22"/>
        <v>0</v>
      </c>
      <c r="M456" s="7" t="str">
        <f t="shared" si="23"/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452</v>
      </c>
      <c r="B457" s="7">
        <v>313925</v>
      </c>
      <c r="C457" s="17" t="s">
        <v>1121</v>
      </c>
      <c r="D457" s="36" t="s">
        <v>102</v>
      </c>
      <c r="E457" s="36" t="s">
        <v>475</v>
      </c>
      <c r="F457" s="12">
        <f>VLOOKUP(A457,Dengue!$1:$1048576,10,FALSE)</f>
        <v>1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1</v>
      </c>
      <c r="J457" s="11">
        <v>6532</v>
      </c>
      <c r="K457" s="58" t="s">
        <v>1124</v>
      </c>
      <c r="L457" s="8">
        <f t="shared" si="22"/>
        <v>15.309246785058175</v>
      </c>
      <c r="M457" s="7" t="str">
        <f t="shared" si="23"/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19" ht="15.75" x14ac:dyDescent="0.25">
      <c r="A458" s="42">
        <v>453</v>
      </c>
      <c r="B458" s="7">
        <v>313930</v>
      </c>
      <c r="C458" s="17" t="s">
        <v>1121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 t="shared" si="21"/>
        <v>0</v>
      </c>
      <c r="J458" s="11">
        <v>18594</v>
      </c>
      <c r="K458" s="58" t="s">
        <v>1124</v>
      </c>
      <c r="L458" s="8">
        <f t="shared" si="22"/>
        <v>0</v>
      </c>
      <c r="M458" s="7" t="str">
        <f t="shared" si="23"/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454</v>
      </c>
      <c r="B459" s="7">
        <v>313940</v>
      </c>
      <c r="C459" s="17" t="s">
        <v>1112</v>
      </c>
      <c r="D459" s="36" t="s">
        <v>14</v>
      </c>
      <c r="E459" s="36" t="s">
        <v>477</v>
      </c>
      <c r="F459" s="12">
        <f>VLOOKUP(A459,Dengue!$1:$1048576,10,FALSE)</f>
        <v>6</v>
      </c>
      <c r="G459" s="12">
        <f>VLOOKUP($A459,Chik!$1:$1048576,10,FALSE)</f>
        <v>0</v>
      </c>
      <c r="H459" s="12">
        <f>VLOOKUP($A459,zika!$1:$1048576,10,FALSE)</f>
        <v>0</v>
      </c>
      <c r="I459" s="12">
        <f t="shared" si="21"/>
        <v>6</v>
      </c>
      <c r="J459" s="11">
        <v>89256</v>
      </c>
      <c r="K459" s="58" t="s">
        <v>1126</v>
      </c>
      <c r="L459" s="8">
        <f t="shared" si="22"/>
        <v>6.7222371605270235</v>
      </c>
      <c r="M459" s="7" t="str">
        <f t="shared" si="23"/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19" ht="15.75" x14ac:dyDescent="0.25">
      <c r="A460" s="42">
        <v>455</v>
      </c>
      <c r="B460" s="7">
        <v>313950</v>
      </c>
      <c r="C460" s="17" t="s">
        <v>1112</v>
      </c>
      <c r="D460" s="36" t="s">
        <v>14</v>
      </c>
      <c r="E460" s="36" t="s">
        <v>14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0</v>
      </c>
      <c r="J460" s="11">
        <v>22608</v>
      </c>
      <c r="K460" s="58" t="s">
        <v>1124</v>
      </c>
      <c r="L460" s="8">
        <f t="shared" si="22"/>
        <v>0</v>
      </c>
      <c r="M460" s="7" t="str">
        <f t="shared" si="23"/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456</v>
      </c>
      <c r="B461" s="7">
        <v>313960</v>
      </c>
      <c r="C461" s="17" t="s">
        <v>1113</v>
      </c>
      <c r="D461" s="36" t="s">
        <v>22</v>
      </c>
      <c r="E461" s="36" t="s">
        <v>478</v>
      </c>
      <c r="F461" s="12">
        <f>VLOOKUP(A461,Dengue!$1:$1048576,10,FALSE)</f>
        <v>5</v>
      </c>
      <c r="G461" s="12">
        <f>VLOOKUP($A461,Chik!$1:$1048576,10,FALSE)</f>
        <v>0</v>
      </c>
      <c r="H461" s="12">
        <f>VLOOKUP($A461,zika!$1:$1048576,10,FALSE)</f>
        <v>0</v>
      </c>
      <c r="I461" s="12">
        <f t="shared" si="21"/>
        <v>5</v>
      </c>
      <c r="J461" s="11">
        <v>27640</v>
      </c>
      <c r="K461" s="58" t="s">
        <v>1125</v>
      </c>
      <c r="L461" s="8">
        <f t="shared" si="22"/>
        <v>18.089725036179448</v>
      </c>
      <c r="M461" s="7" t="str">
        <f t="shared" si="23"/>
        <v>Baixa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457</v>
      </c>
      <c r="B462" s="7">
        <v>313980</v>
      </c>
      <c r="C462" s="17" t="s">
        <v>1118</v>
      </c>
      <c r="D462" s="36" t="s">
        <v>57</v>
      </c>
      <c r="E462" s="36" t="s">
        <v>479</v>
      </c>
      <c r="F462" s="12">
        <f>VLOOKUP(A462,Dengue!$1:$1048576,10,FALSE)</f>
        <v>1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1</v>
      </c>
      <c r="J462" s="11">
        <v>12725</v>
      </c>
      <c r="K462" s="58" t="s">
        <v>1124</v>
      </c>
      <c r="L462" s="8">
        <f t="shared" si="22"/>
        <v>7.8585461689587417</v>
      </c>
      <c r="M462" s="7" t="str">
        <f t="shared" si="23"/>
        <v>Baixa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458</v>
      </c>
      <c r="B463" s="7">
        <v>313970</v>
      </c>
      <c r="C463" s="17" t="s">
        <v>1111</v>
      </c>
      <c r="D463" s="36" t="s">
        <v>11</v>
      </c>
      <c r="E463" s="36" t="s">
        <v>480</v>
      </c>
      <c r="F463" s="12">
        <f>VLOOKUP(A463,Dengue!$1:$1048576,10,FALSE)</f>
        <v>1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1</v>
      </c>
      <c r="J463" s="11">
        <v>7904</v>
      </c>
      <c r="K463" s="58" t="s">
        <v>1124</v>
      </c>
      <c r="L463" s="8">
        <f t="shared" si="22"/>
        <v>12.651821862348179</v>
      </c>
      <c r="M463" s="7" t="str">
        <f t="shared" si="23"/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459</v>
      </c>
      <c r="B464" s="7">
        <v>313990</v>
      </c>
      <c r="C464" s="17" t="s">
        <v>1117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0</v>
      </c>
      <c r="J464" s="11">
        <v>14136</v>
      </c>
      <c r="K464" s="58" t="s">
        <v>1124</v>
      </c>
      <c r="L464" s="8">
        <f t="shared" si="22"/>
        <v>0</v>
      </c>
      <c r="M464" s="7" t="str">
        <f t="shared" si="23"/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460</v>
      </c>
      <c r="B465" s="7">
        <v>314000</v>
      </c>
      <c r="C465" s="17" t="s">
        <v>1111</v>
      </c>
      <c r="D465" s="36" t="s">
        <v>98</v>
      </c>
      <c r="E465" s="36" t="s">
        <v>482</v>
      </c>
      <c r="F465" s="12">
        <f>VLOOKUP(A465,Dengue!$1:$1048576,10,FALSE)</f>
        <v>6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6</v>
      </c>
      <c r="J465" s="11">
        <v>60142</v>
      </c>
      <c r="K465" s="58" t="s">
        <v>1125</v>
      </c>
      <c r="L465" s="8">
        <f t="shared" si="22"/>
        <v>9.9763892121977982</v>
      </c>
      <c r="M465" s="7" t="str">
        <f t="shared" si="23"/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19" ht="15.75" x14ac:dyDescent="0.25">
      <c r="A466" s="42">
        <v>461</v>
      </c>
      <c r="B466" s="7">
        <v>314010</v>
      </c>
      <c r="C466" s="17" t="s">
        <v>1113</v>
      </c>
      <c r="D466" s="36" t="s">
        <v>22</v>
      </c>
      <c r="E466" s="36" t="s">
        <v>483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0</v>
      </c>
      <c r="J466" s="11">
        <v>4134</v>
      </c>
      <c r="K466" s="58" t="s">
        <v>1124</v>
      </c>
      <c r="L466" s="8">
        <f t="shared" si="22"/>
        <v>0</v>
      </c>
      <c r="M466" s="7" t="str">
        <f t="shared" si="23"/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462</v>
      </c>
      <c r="B467" s="7">
        <v>314015</v>
      </c>
      <c r="C467" s="17" t="s">
        <v>1111</v>
      </c>
      <c r="D467" s="36" t="s">
        <v>98</v>
      </c>
      <c r="E467" s="36" t="s">
        <v>484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0</v>
      </c>
      <c r="J467" s="11">
        <v>15207</v>
      </c>
      <c r="K467" s="58" t="s">
        <v>1124</v>
      </c>
      <c r="L467" s="8">
        <f t="shared" si="22"/>
        <v>0</v>
      </c>
      <c r="M467" s="7" t="str">
        <f t="shared" si="23"/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19" ht="15.75" x14ac:dyDescent="0.25">
      <c r="A468" s="42">
        <v>463</v>
      </c>
      <c r="B468" s="7">
        <v>314020</v>
      </c>
      <c r="C468" s="17" t="s">
        <v>1118</v>
      </c>
      <c r="D468" s="36" t="s">
        <v>57</v>
      </c>
      <c r="E468" s="36" t="s">
        <v>485</v>
      </c>
      <c r="F468" s="12">
        <f>VLOOKUP(A468,Dengue!$1:$1048576,10,FALSE)</f>
        <v>1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1</v>
      </c>
      <c r="J468" s="11">
        <v>2959</v>
      </c>
      <c r="K468" s="58" t="s">
        <v>1124</v>
      </c>
      <c r="L468" s="8">
        <f t="shared" si="22"/>
        <v>33.795201081446429</v>
      </c>
      <c r="M468" s="7" t="str">
        <f t="shared" si="23"/>
        <v>Baixa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464</v>
      </c>
      <c r="B469" s="7">
        <v>314030</v>
      </c>
      <c r="C469" s="17" t="s">
        <v>1113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0</v>
      </c>
      <c r="J469" s="11">
        <v>4044</v>
      </c>
      <c r="K469" s="58" t="s">
        <v>1124</v>
      </c>
      <c r="L469" s="8">
        <f t="shared" si="22"/>
        <v>0</v>
      </c>
      <c r="M469" s="7" t="str">
        <f t="shared" si="23"/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465</v>
      </c>
      <c r="B470" s="7">
        <v>314040</v>
      </c>
      <c r="C470" s="17" t="s">
        <v>1117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0</v>
      </c>
      <c r="J470" s="11">
        <v>2784</v>
      </c>
      <c r="K470" s="58" t="s">
        <v>1124</v>
      </c>
      <c r="L470" s="8">
        <f t="shared" si="22"/>
        <v>0</v>
      </c>
      <c r="M470" s="7" t="str">
        <f t="shared" si="23"/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466</v>
      </c>
      <c r="B471" s="7">
        <v>314050</v>
      </c>
      <c r="C471" s="17" t="s">
        <v>1115</v>
      </c>
      <c r="D471" s="36" t="s">
        <v>26</v>
      </c>
      <c r="E471" s="36" t="s">
        <v>488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 t="shared" si="21"/>
        <v>0</v>
      </c>
      <c r="J471" s="11">
        <v>13330</v>
      </c>
      <c r="K471" s="58" t="s">
        <v>1124</v>
      </c>
      <c r="L471" s="8">
        <f t="shared" si="22"/>
        <v>0</v>
      </c>
      <c r="M471" s="7" t="str">
        <f t="shared" si="23"/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467</v>
      </c>
      <c r="B472" s="7">
        <v>314053</v>
      </c>
      <c r="C472" s="17" t="s">
        <v>1112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0</v>
      </c>
      <c r="J472" s="11">
        <v>8299</v>
      </c>
      <c r="K472" s="58" t="s">
        <v>1124</v>
      </c>
      <c r="L472" s="8">
        <f t="shared" si="22"/>
        <v>0</v>
      </c>
      <c r="M472" s="7" t="str">
        <f t="shared" si="23"/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468</v>
      </c>
      <c r="B473" s="7">
        <v>314055</v>
      </c>
      <c r="C473" s="17" t="s">
        <v>1116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0</v>
      </c>
      <c r="J473" s="11">
        <v>8526</v>
      </c>
      <c r="K473" s="58" t="s">
        <v>1124</v>
      </c>
      <c r="L473" s="8">
        <f t="shared" si="22"/>
        <v>0</v>
      </c>
      <c r="M473" s="7" t="str">
        <f t="shared" si="23"/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469</v>
      </c>
      <c r="B474" s="7">
        <v>314060</v>
      </c>
      <c r="C474" s="17" t="s">
        <v>1111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0</v>
      </c>
      <c r="J474" s="11">
        <v>4482</v>
      </c>
      <c r="K474" s="58" t="s">
        <v>1124</v>
      </c>
      <c r="L474" s="8">
        <f t="shared" si="22"/>
        <v>0</v>
      </c>
      <c r="M474" s="7" t="str">
        <f t="shared" si="23"/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470</v>
      </c>
      <c r="B475" s="7">
        <v>314070</v>
      </c>
      <c r="C475" s="17" t="s">
        <v>1111</v>
      </c>
      <c r="D475" s="36" t="s">
        <v>98</v>
      </c>
      <c r="E475" s="36" t="s">
        <v>492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0</v>
      </c>
      <c r="J475" s="11">
        <v>30798</v>
      </c>
      <c r="K475" s="58" t="s">
        <v>1125</v>
      </c>
      <c r="L475" s="8">
        <f t="shared" si="22"/>
        <v>0</v>
      </c>
      <c r="M475" s="7" t="str">
        <f t="shared" si="23"/>
        <v>Silencioso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19" ht="15.75" x14ac:dyDescent="0.25">
      <c r="A476" s="42">
        <v>471</v>
      </c>
      <c r="B476" s="7">
        <v>317150</v>
      </c>
      <c r="C476" s="17" t="s">
        <v>1113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0</v>
      </c>
      <c r="J476" s="11">
        <v>3227</v>
      </c>
      <c r="K476" s="58" t="s">
        <v>1124</v>
      </c>
      <c r="L476" s="8">
        <f t="shared" si="22"/>
        <v>0</v>
      </c>
      <c r="M476" s="7" t="str">
        <f t="shared" si="23"/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472</v>
      </c>
      <c r="B477" s="7">
        <v>314080</v>
      </c>
      <c r="C477" s="17" t="s">
        <v>1118</v>
      </c>
      <c r="D477" s="36" t="s">
        <v>57</v>
      </c>
      <c r="E477" s="36" t="s">
        <v>494</v>
      </c>
      <c r="F477" s="12">
        <f>VLOOKUP(A477,Dengue!$1:$1048576,10,FALSE)</f>
        <v>1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1</v>
      </c>
      <c r="J477" s="11">
        <v>14385</v>
      </c>
      <c r="K477" s="58" t="s">
        <v>1124</v>
      </c>
      <c r="L477" s="8">
        <f t="shared" si="22"/>
        <v>6.9516857838025716</v>
      </c>
      <c r="M477" s="7" t="str">
        <f t="shared" si="23"/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473</v>
      </c>
      <c r="B478" s="7">
        <v>314085</v>
      </c>
      <c r="C478" s="17" t="s">
        <v>1121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0</v>
      </c>
      <c r="J478" s="11">
        <v>11050</v>
      </c>
      <c r="K478" s="58" t="s">
        <v>1124</v>
      </c>
      <c r="L478" s="8">
        <f t="shared" si="22"/>
        <v>0</v>
      </c>
      <c r="M478" s="7" t="str">
        <f t="shared" si="23"/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19" ht="15.75" x14ac:dyDescent="0.25">
      <c r="A479" s="42">
        <v>474</v>
      </c>
      <c r="B479" s="7">
        <v>314090</v>
      </c>
      <c r="C479" s="17" t="s">
        <v>1112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0</v>
      </c>
      <c r="J479" s="11">
        <v>18808</v>
      </c>
      <c r="K479" s="58" t="s">
        <v>1124</v>
      </c>
      <c r="L479" s="8">
        <f t="shared" si="22"/>
        <v>0</v>
      </c>
      <c r="M479" s="7" t="str">
        <f t="shared" si="23"/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475</v>
      </c>
      <c r="B480" s="7">
        <v>314100</v>
      </c>
      <c r="C480" s="17" t="s">
        <v>1121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0</v>
      </c>
      <c r="J480" s="11">
        <v>12508</v>
      </c>
      <c r="K480" s="58" t="s">
        <v>1124</v>
      </c>
      <c r="L480" s="8">
        <f t="shared" si="22"/>
        <v>0</v>
      </c>
      <c r="M480" s="7" t="str">
        <f t="shared" si="23"/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1111</v>
      </c>
      <c r="D481" s="36" t="s">
        <v>98</v>
      </c>
      <c r="E481" s="36" t="s">
        <v>498</v>
      </c>
      <c r="F481" s="12">
        <f>VLOOKUP(A481,Dengue!$1:$1048576,10,FALSE)</f>
        <v>2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2</v>
      </c>
      <c r="J481" s="11">
        <v>37473</v>
      </c>
      <c r="K481" s="58" t="s">
        <v>1125</v>
      </c>
      <c r="L481" s="8">
        <f t="shared" si="22"/>
        <v>5.3371761001254239</v>
      </c>
      <c r="M481" s="7" t="str">
        <f t="shared" si="23"/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1120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0</v>
      </c>
      <c r="J482" s="11">
        <v>3758</v>
      </c>
      <c r="K482" s="58" t="s">
        <v>1124</v>
      </c>
      <c r="L482" s="8">
        <f t="shared" si="22"/>
        <v>0</v>
      </c>
      <c r="M482" s="7" t="str">
        <f t="shared" si="23"/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1115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0</v>
      </c>
      <c r="J483" s="11">
        <v>3771</v>
      </c>
      <c r="K483" s="58" t="s">
        <v>1124</v>
      </c>
      <c r="L483" s="8">
        <f t="shared" si="22"/>
        <v>0</v>
      </c>
      <c r="M483" s="7" t="str">
        <f t="shared" si="23"/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1116</v>
      </c>
      <c r="D484" s="36" t="s">
        <v>30</v>
      </c>
      <c r="E484" s="36" t="s">
        <v>501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 t="shared" si="21"/>
        <v>0</v>
      </c>
      <c r="J484" s="11">
        <v>20882</v>
      </c>
      <c r="K484" s="58" t="s">
        <v>1124</v>
      </c>
      <c r="L484" s="8">
        <f t="shared" si="22"/>
        <v>0</v>
      </c>
      <c r="M484" s="7" t="str">
        <f t="shared" si="23"/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1113</v>
      </c>
      <c r="D485" s="36" t="s">
        <v>22</v>
      </c>
      <c r="E485" s="36" t="s">
        <v>502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0</v>
      </c>
      <c r="J485" s="11">
        <v>6446</v>
      </c>
      <c r="K485" s="58" t="s">
        <v>1124</v>
      </c>
      <c r="L485" s="8">
        <f t="shared" si="22"/>
        <v>0</v>
      </c>
      <c r="M485" s="7" t="str">
        <f t="shared" si="23"/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1118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0</v>
      </c>
      <c r="J486" s="11">
        <v>10720</v>
      </c>
      <c r="K486" s="58" t="s">
        <v>1124</v>
      </c>
      <c r="L486" s="8">
        <f t="shared" si="22"/>
        <v>0</v>
      </c>
      <c r="M486" s="7" t="str">
        <f t="shared" si="23"/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1113</v>
      </c>
      <c r="D487" s="36" t="s">
        <v>20</v>
      </c>
      <c r="E487" s="36" t="s">
        <v>504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0</v>
      </c>
      <c r="J487" s="11">
        <v>5666</v>
      </c>
      <c r="K487" s="58" t="s">
        <v>1124</v>
      </c>
      <c r="L487" s="8">
        <f t="shared" si="22"/>
        <v>0</v>
      </c>
      <c r="M487" s="7" t="str">
        <f t="shared" si="23"/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0</v>
      </c>
      <c r="J488" s="11">
        <v>31471</v>
      </c>
      <c r="K488" s="58" t="s">
        <v>1125</v>
      </c>
      <c r="L488" s="8">
        <f t="shared" si="22"/>
        <v>0</v>
      </c>
      <c r="M488" s="7" t="str">
        <f t="shared" si="23"/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1117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0</v>
      </c>
      <c r="J489" s="11">
        <v>3896</v>
      </c>
      <c r="K489" s="58" t="s">
        <v>1124</v>
      </c>
      <c r="L489" s="8">
        <f t="shared" si="22"/>
        <v>0</v>
      </c>
      <c r="M489" s="7" t="str">
        <f t="shared" si="23"/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1121</v>
      </c>
      <c r="D490" s="36" t="s">
        <v>121</v>
      </c>
      <c r="E490" s="36" t="s">
        <v>507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1</v>
      </c>
      <c r="I490" s="12">
        <f t="shared" si="21"/>
        <v>1</v>
      </c>
      <c r="J490" s="11">
        <v>13557</v>
      </c>
      <c r="K490" s="58" t="s">
        <v>1124</v>
      </c>
      <c r="L490" s="8">
        <f t="shared" si="22"/>
        <v>7.3762631850704441</v>
      </c>
      <c r="M490" s="7" t="str">
        <f t="shared" si="23"/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1118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0</v>
      </c>
      <c r="J491" s="11">
        <v>10721</v>
      </c>
      <c r="K491" s="58" t="s">
        <v>1124</v>
      </c>
      <c r="L491" s="8">
        <f t="shared" si="22"/>
        <v>0</v>
      </c>
      <c r="M491" s="7" t="str">
        <f t="shared" si="23"/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1118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0</v>
      </c>
      <c r="J492" s="11">
        <v>14913</v>
      </c>
      <c r="K492" s="58" t="s">
        <v>1124</v>
      </c>
      <c r="L492" s="8">
        <f t="shared" si="22"/>
        <v>0</v>
      </c>
      <c r="M492" s="7" t="str">
        <f t="shared" si="23"/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1121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0</v>
      </c>
      <c r="J493" s="11">
        <v>4861</v>
      </c>
      <c r="K493" s="58" t="s">
        <v>1124</v>
      </c>
      <c r="L493" s="8">
        <f t="shared" si="22"/>
        <v>0</v>
      </c>
      <c r="M493" s="7" t="str">
        <f t="shared" si="23"/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1111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0</v>
      </c>
      <c r="J494" s="11">
        <v>4904</v>
      </c>
      <c r="K494" s="58" t="s">
        <v>1124</v>
      </c>
      <c r="L494" s="8">
        <f t="shared" si="22"/>
        <v>0</v>
      </c>
      <c r="M494" s="7" t="str">
        <f t="shared" si="23"/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1115</v>
      </c>
      <c r="D495" s="36" t="s">
        <v>26</v>
      </c>
      <c r="E495" s="36" t="s">
        <v>512</v>
      </c>
      <c r="F495" s="12">
        <f>VLOOKUP(A495,Dengue!$1:$1048576,10,FALSE)</f>
        <v>1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1</v>
      </c>
      <c r="J495" s="11">
        <v>7479</v>
      </c>
      <c r="K495" s="58" t="s">
        <v>1124</v>
      </c>
      <c r="L495" s="8">
        <f t="shared" si="22"/>
        <v>13.370771493515177</v>
      </c>
      <c r="M495" s="7" t="str">
        <f t="shared" si="23"/>
        <v>Baixa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1111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0</v>
      </c>
      <c r="J496" s="11">
        <v>2240</v>
      </c>
      <c r="K496" s="58" t="s">
        <v>1124</v>
      </c>
      <c r="L496" s="8">
        <f t="shared" si="22"/>
        <v>0</v>
      </c>
      <c r="M496" s="7" t="str">
        <f t="shared" si="23"/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1117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0</v>
      </c>
      <c r="J497" s="11">
        <v>8648</v>
      </c>
      <c r="K497" s="58" t="s">
        <v>1124</v>
      </c>
      <c r="L497" s="8">
        <f t="shared" si="22"/>
        <v>0</v>
      </c>
      <c r="M497" s="7" t="str">
        <f t="shared" si="23"/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1121</v>
      </c>
      <c r="D498" s="36" t="s">
        <v>121</v>
      </c>
      <c r="E498" s="36" t="s">
        <v>515</v>
      </c>
      <c r="F498" s="12">
        <f>VLOOKUP(A498,Dengue!$1:$1048576,10,FALSE)</f>
        <v>1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1</v>
      </c>
      <c r="J498" s="11">
        <v>15012</v>
      </c>
      <c r="K498" s="58" t="s">
        <v>1124</v>
      </c>
      <c r="L498" s="8">
        <f t="shared" si="22"/>
        <v>6.6613375965893953</v>
      </c>
      <c r="M498" s="7" t="str">
        <f t="shared" si="23"/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1110</v>
      </c>
      <c r="D499" s="36" t="s">
        <v>8</v>
      </c>
      <c r="E499" s="36" t="s">
        <v>516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0</v>
      </c>
      <c r="J499" s="11">
        <v>20999</v>
      </c>
      <c r="K499" s="58" t="s">
        <v>1124</v>
      </c>
      <c r="L499" s="8">
        <f t="shared" si="22"/>
        <v>0</v>
      </c>
      <c r="M499" s="7" t="str">
        <f t="shared" si="23"/>
        <v>Silencioso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1121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 t="shared" si="21"/>
        <v>0</v>
      </c>
      <c r="J500" s="11">
        <v>21017</v>
      </c>
      <c r="K500" s="58" t="s">
        <v>1124</v>
      </c>
      <c r="L500" s="8">
        <f t="shared" si="22"/>
        <v>0</v>
      </c>
      <c r="M500" s="7" t="str">
        <f t="shared" si="23"/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1117</v>
      </c>
      <c r="D501" s="36" t="s">
        <v>40</v>
      </c>
      <c r="E501" s="36" t="s">
        <v>518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0</v>
      </c>
      <c r="J501" s="11">
        <v>13180</v>
      </c>
      <c r="K501" s="58" t="s">
        <v>1124</v>
      </c>
      <c r="L501" s="8">
        <f t="shared" si="22"/>
        <v>0</v>
      </c>
      <c r="M501" s="7" t="str">
        <f t="shared" si="23"/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1110</v>
      </c>
      <c r="D502" s="36" t="s">
        <v>8</v>
      </c>
      <c r="E502" s="36" t="s">
        <v>519</v>
      </c>
      <c r="F502" s="12">
        <f>VLOOKUP(A502,Dengue!$1:$1048576,10,FALSE)</f>
        <v>3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3</v>
      </c>
      <c r="J502" s="11">
        <v>47682</v>
      </c>
      <c r="K502" s="58" t="s">
        <v>1125</v>
      </c>
      <c r="L502" s="8">
        <f t="shared" si="22"/>
        <v>6.2916823958726553</v>
      </c>
      <c r="M502" s="7" t="str">
        <f t="shared" si="23"/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1116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0</v>
      </c>
      <c r="J503" s="11">
        <v>4889</v>
      </c>
      <c r="K503" s="58" t="s">
        <v>1124</v>
      </c>
      <c r="L503" s="8">
        <f t="shared" si="22"/>
        <v>0</v>
      </c>
      <c r="M503" s="7" t="str">
        <f t="shared" si="23"/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1117</v>
      </c>
      <c r="D504" s="36" t="s">
        <v>45</v>
      </c>
      <c r="E504" s="36" t="s">
        <v>521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0</v>
      </c>
      <c r="J504" s="11">
        <v>21534</v>
      </c>
      <c r="K504" s="58" t="s">
        <v>1124</v>
      </c>
      <c r="L504" s="8">
        <f t="shared" si="22"/>
        <v>0</v>
      </c>
      <c r="M504" s="7" t="str">
        <f t="shared" si="23"/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1117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0</v>
      </c>
      <c r="J505" s="11">
        <v>23569</v>
      </c>
      <c r="K505" s="58" t="s">
        <v>1124</v>
      </c>
      <c r="L505" s="8">
        <f t="shared" si="22"/>
        <v>0</v>
      </c>
      <c r="M505" s="7" t="str">
        <f t="shared" si="23"/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1121</v>
      </c>
      <c r="D506" s="36" t="s">
        <v>102</v>
      </c>
      <c r="E506" s="36" t="s">
        <v>102</v>
      </c>
      <c r="F506" s="12">
        <f>VLOOKUP(A506,Dengue!$1:$1048576,10,FALSE)</f>
        <v>18</v>
      </c>
      <c r="G506" s="12">
        <f>VLOOKUP($A506,Chik!$1:$1048576,10,FALSE)</f>
        <v>1</v>
      </c>
      <c r="H506" s="12">
        <f>VLOOKUP($A506,zika!$1:$1048576,10,FALSE)</f>
        <v>0</v>
      </c>
      <c r="I506" s="12">
        <f t="shared" si="21"/>
        <v>19</v>
      </c>
      <c r="J506" s="11">
        <v>404804</v>
      </c>
      <c r="K506" s="58" t="s">
        <v>1128</v>
      </c>
      <c r="L506" s="8">
        <f t="shared" si="22"/>
        <v>4.6936295095898268</v>
      </c>
      <c r="M506" s="7" t="str">
        <f t="shared" si="23"/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1121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0</v>
      </c>
      <c r="J507" s="11">
        <v>8180</v>
      </c>
      <c r="K507" s="58" t="s">
        <v>1124</v>
      </c>
      <c r="L507" s="8">
        <f t="shared" si="22"/>
        <v>0</v>
      </c>
      <c r="M507" s="7" t="str">
        <f t="shared" si="23"/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1111</v>
      </c>
      <c r="D508" s="36" t="s">
        <v>11</v>
      </c>
      <c r="E508" s="36" t="s">
        <v>524</v>
      </c>
      <c r="F508" s="12">
        <f>VLOOKUP(A508,Dengue!$1:$1048576,10,FALSE)</f>
        <v>8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8</v>
      </c>
      <c r="J508" s="11">
        <v>8815</v>
      </c>
      <c r="K508" s="58" t="s">
        <v>1124</v>
      </c>
      <c r="L508" s="8">
        <f t="shared" si="22"/>
        <v>90.754395916052189</v>
      </c>
      <c r="M508" s="7" t="str">
        <f t="shared" si="23"/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1111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0</v>
      </c>
      <c r="J509" s="11">
        <v>2488</v>
      </c>
      <c r="K509" s="58" t="s">
        <v>1124</v>
      </c>
      <c r="L509" s="8">
        <f t="shared" si="22"/>
        <v>0</v>
      </c>
      <c r="M509" s="7" t="str">
        <f t="shared" si="23"/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1111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0</v>
      </c>
      <c r="J510" s="11">
        <v>3211</v>
      </c>
      <c r="K510" s="58" t="s">
        <v>1124</v>
      </c>
      <c r="L510" s="8">
        <f t="shared" si="22"/>
        <v>0</v>
      </c>
      <c r="M510" s="7" t="str">
        <f t="shared" si="23"/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1117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0</v>
      </c>
      <c r="J511" s="11">
        <v>6065</v>
      </c>
      <c r="K511" s="58" t="s">
        <v>1124</v>
      </c>
      <c r="L511" s="8">
        <f t="shared" si="22"/>
        <v>0</v>
      </c>
      <c r="M511" s="7" t="str">
        <f t="shared" si="23"/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1118</v>
      </c>
      <c r="D512" s="36" t="s">
        <v>62</v>
      </c>
      <c r="E512" s="36" t="s">
        <v>528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0</v>
      </c>
      <c r="J512" s="11">
        <v>108113</v>
      </c>
      <c r="K512" s="58" t="s">
        <v>1127</v>
      </c>
      <c r="L512" s="8">
        <f t="shared" si="22"/>
        <v>0</v>
      </c>
      <c r="M512" s="7" t="str">
        <f t="shared" si="23"/>
        <v>Silencioso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1112</v>
      </c>
      <c r="D513" s="36" t="s">
        <v>14</v>
      </c>
      <c r="E513" s="36" t="s">
        <v>529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 t="shared" si="21"/>
        <v>0</v>
      </c>
      <c r="J513" s="11">
        <v>26997</v>
      </c>
      <c r="K513" s="58" t="s">
        <v>1125</v>
      </c>
      <c r="L513" s="8">
        <f t="shared" si="22"/>
        <v>0</v>
      </c>
      <c r="M513" s="7" t="str">
        <f t="shared" si="23"/>
        <v>Silencioso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1117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0</v>
      </c>
      <c r="J514" s="11">
        <v>20594</v>
      </c>
      <c r="K514" s="58" t="s">
        <v>1124</v>
      </c>
      <c r="L514" s="8">
        <f t="shared" si="22"/>
        <v>0</v>
      </c>
      <c r="M514" s="7" t="str">
        <f t="shared" si="23"/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1113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 t="shared" si="21"/>
        <v>0</v>
      </c>
      <c r="J515" s="11">
        <v>3219</v>
      </c>
      <c r="K515" s="58" t="s">
        <v>1124</v>
      </c>
      <c r="L515" s="8">
        <f t="shared" si="22"/>
        <v>0</v>
      </c>
      <c r="M515" s="7" t="str">
        <f t="shared" si="23"/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1116</v>
      </c>
      <c r="D516" s="36" t="s">
        <v>28</v>
      </c>
      <c r="E516" s="36" t="s">
        <v>532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0</v>
      </c>
      <c r="J516" s="11">
        <v>40839</v>
      </c>
      <c r="K516" s="58" t="s">
        <v>1125</v>
      </c>
      <c r="L516" s="8">
        <f t="shared" si="22"/>
        <v>0</v>
      </c>
      <c r="M516" s="7" t="str">
        <f t="shared" si="23"/>
        <v>Silencioso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1113</v>
      </c>
      <c r="D517" s="36" t="s">
        <v>20</v>
      </c>
      <c r="E517" s="36" t="s">
        <v>533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 t="shared" si="21"/>
        <v>0</v>
      </c>
      <c r="J517" s="11">
        <v>6939</v>
      </c>
      <c r="K517" s="58" t="s">
        <v>1124</v>
      </c>
      <c r="L517" s="8">
        <f t="shared" si="22"/>
        <v>0</v>
      </c>
      <c r="M517" s="7" t="str">
        <f t="shared" si="23"/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1120</v>
      </c>
      <c r="D518" s="36" t="s">
        <v>80</v>
      </c>
      <c r="E518" s="36" t="s">
        <v>534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0</v>
      </c>
      <c r="J518" s="11">
        <v>3314</v>
      </c>
      <c r="K518" s="58" t="s">
        <v>1124</v>
      </c>
      <c r="L518" s="8">
        <f t="shared" ref="L518:L581" si="25">I518/J518*100000</f>
        <v>0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1117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0</v>
      </c>
      <c r="J519" s="11">
        <v>4731</v>
      </c>
      <c r="K519" s="58" t="s">
        <v>1124</v>
      </c>
      <c r="L519" s="8">
        <f t="shared" si="25"/>
        <v>0</v>
      </c>
      <c r="M519" s="7" t="str">
        <f t="shared" si="26"/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1119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0</v>
      </c>
      <c r="J520" s="11">
        <v>8555</v>
      </c>
      <c r="K520" s="58" t="s">
        <v>1124</v>
      </c>
      <c r="L520" s="8">
        <f t="shared" si="25"/>
        <v>0</v>
      </c>
      <c r="M520" s="7" t="str">
        <f t="shared" si="26"/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1117</v>
      </c>
      <c r="D521" s="36" t="s">
        <v>33</v>
      </c>
      <c r="E521" s="36" t="s">
        <v>537</v>
      </c>
      <c r="F521" s="12">
        <f>VLOOKUP(A521,Dengue!$1:$1048576,10,FALSE)</f>
        <v>6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6</v>
      </c>
      <c r="J521" s="11">
        <v>26709</v>
      </c>
      <c r="K521" s="58" t="s">
        <v>1125</v>
      </c>
      <c r="L521" s="8">
        <f t="shared" si="25"/>
        <v>22.464337863641468</v>
      </c>
      <c r="M521" s="7" t="str">
        <f t="shared" si="26"/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1121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10263</v>
      </c>
      <c r="K522" s="58" t="s">
        <v>1124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1113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0</v>
      </c>
      <c r="J523" s="11">
        <v>3255</v>
      </c>
      <c r="K523" s="58" t="s">
        <v>1124</v>
      </c>
      <c r="L523" s="8">
        <f t="shared" si="25"/>
        <v>0</v>
      </c>
      <c r="M523" s="7" t="str">
        <f t="shared" si="26"/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1111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17607</v>
      </c>
      <c r="K524" s="58" t="s">
        <v>1124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1111</v>
      </c>
      <c r="D525" s="36" t="s">
        <v>98</v>
      </c>
      <c r="E525" s="36" t="s">
        <v>541</v>
      </c>
      <c r="F525" s="12">
        <f>VLOOKUP(A525,Dengue!$1:$1048576,10,FALSE)</f>
        <v>2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2</v>
      </c>
      <c r="J525" s="11">
        <v>93577</v>
      </c>
      <c r="K525" s="58" t="s">
        <v>1126</v>
      </c>
      <c r="L525" s="8">
        <f t="shared" si="25"/>
        <v>2.1372773224189703</v>
      </c>
      <c r="M525" s="7" t="str">
        <f t="shared" si="26"/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1116</v>
      </c>
      <c r="D526" s="36" t="s">
        <v>28</v>
      </c>
      <c r="E526" s="36" t="s">
        <v>542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0</v>
      </c>
      <c r="J526" s="11">
        <v>3627</v>
      </c>
      <c r="K526" s="58" t="s">
        <v>1124</v>
      </c>
      <c r="L526" s="8">
        <f t="shared" si="25"/>
        <v>0</v>
      </c>
      <c r="M526" s="7" t="str">
        <f t="shared" si="26"/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1110</v>
      </c>
      <c r="D527" s="36" t="s">
        <v>8</v>
      </c>
      <c r="E527" s="36" t="s">
        <v>543</v>
      </c>
      <c r="F527" s="12">
        <f>VLOOKUP(A527,Dengue!$1:$1048576,10,FALSE)</f>
        <v>2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2</v>
      </c>
      <c r="J527" s="11">
        <v>15280</v>
      </c>
      <c r="K527" s="58" t="s">
        <v>1124</v>
      </c>
      <c r="L527" s="8">
        <f t="shared" si="25"/>
        <v>13.089005235602096</v>
      </c>
      <c r="M527" s="7" t="str">
        <f t="shared" si="26"/>
        <v>Baixa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1121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7504</v>
      </c>
      <c r="K528" s="58" t="s">
        <v>1124</v>
      </c>
      <c r="L528" s="8">
        <f t="shared" si="25"/>
        <v>0</v>
      </c>
      <c r="M528" s="7" t="str">
        <f t="shared" si="26"/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524</v>
      </c>
      <c r="B529" s="7">
        <v>314510</v>
      </c>
      <c r="C529" s="17" t="s">
        <v>1117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16610</v>
      </c>
      <c r="K529" s="58" t="s">
        <v>1124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525</v>
      </c>
      <c r="B530" s="7">
        <v>314520</v>
      </c>
      <c r="C530" s="17" t="s">
        <v>1115</v>
      </c>
      <c r="D530" s="36" t="s">
        <v>26</v>
      </c>
      <c r="E530" s="46" t="s">
        <v>546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 t="shared" si="24"/>
        <v>0</v>
      </c>
      <c r="J530" s="11">
        <v>99770</v>
      </c>
      <c r="K530" s="58" t="s">
        <v>1126</v>
      </c>
      <c r="L530" s="8">
        <f t="shared" si="25"/>
        <v>0</v>
      </c>
      <c r="M530" s="7" t="str">
        <f t="shared" si="26"/>
        <v>Silencioso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19" ht="15.75" x14ac:dyDescent="0.25">
      <c r="A531" s="42">
        <v>526</v>
      </c>
      <c r="B531" s="7">
        <v>313660</v>
      </c>
      <c r="C531" s="17" t="s">
        <v>1111</v>
      </c>
      <c r="D531" s="36" t="s">
        <v>98</v>
      </c>
      <c r="E531" s="36" t="s">
        <v>547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0</v>
      </c>
      <c r="J531" s="11">
        <v>5718</v>
      </c>
      <c r="K531" s="58" t="s">
        <v>1124</v>
      </c>
      <c r="L531" s="8">
        <f t="shared" si="25"/>
        <v>0</v>
      </c>
      <c r="M531" s="7" t="str">
        <f t="shared" si="26"/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527</v>
      </c>
      <c r="B532" s="7">
        <v>314530</v>
      </c>
      <c r="C532" s="17" t="s">
        <v>1116</v>
      </c>
      <c r="D532" s="36" t="s">
        <v>28</v>
      </c>
      <c r="E532" s="36" t="s">
        <v>548</v>
      </c>
      <c r="F532" s="12">
        <f>VLOOKUP(A532,Dengue!$1:$1048576,10,FALSE)</f>
        <v>1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1</v>
      </c>
      <c r="J532" s="11">
        <v>31326</v>
      </c>
      <c r="K532" s="58" t="s">
        <v>1125</v>
      </c>
      <c r="L532" s="8">
        <f t="shared" si="25"/>
        <v>3.1922364808785031</v>
      </c>
      <c r="M532" s="7" t="str">
        <f t="shared" si="26"/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19" ht="15.75" x14ac:dyDescent="0.25">
      <c r="A533" s="42">
        <v>528</v>
      </c>
      <c r="B533" s="7">
        <v>314535</v>
      </c>
      <c r="C533" s="17" t="s">
        <v>1116</v>
      </c>
      <c r="D533" s="36" t="s">
        <v>28</v>
      </c>
      <c r="E533" s="36" t="s">
        <v>549</v>
      </c>
      <c r="F533" s="12">
        <f>VLOOKUP(A533,Dengue!$1:$1048576,10,FALSE)</f>
        <v>1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1</v>
      </c>
      <c r="J533" s="11">
        <v>10731</v>
      </c>
      <c r="K533" s="58" t="s">
        <v>1124</v>
      </c>
      <c r="L533" s="8">
        <f t="shared" si="25"/>
        <v>9.3187960115553068</v>
      </c>
      <c r="M533" s="7" t="str">
        <f t="shared" si="26"/>
        <v>Baixa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529</v>
      </c>
      <c r="B534" s="7">
        <v>314537</v>
      </c>
      <c r="C534" s="17" t="s">
        <v>1121</v>
      </c>
      <c r="D534" s="36" t="s">
        <v>102</v>
      </c>
      <c r="E534" s="36" t="s">
        <v>550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0</v>
      </c>
      <c r="J534" s="11">
        <v>5273</v>
      </c>
      <c r="K534" s="58" t="s">
        <v>1124</v>
      </c>
      <c r="L534" s="8">
        <f t="shared" si="25"/>
        <v>0</v>
      </c>
      <c r="M534" s="7" t="str">
        <f t="shared" si="26"/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530</v>
      </c>
      <c r="B535" s="7">
        <v>314540</v>
      </c>
      <c r="C535" s="17" t="s">
        <v>1118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1775</v>
      </c>
      <c r="K535" s="58" t="s">
        <v>1124</v>
      </c>
      <c r="L535" s="8">
        <f t="shared" si="25"/>
        <v>0</v>
      </c>
      <c r="M535" s="7" t="str">
        <f t="shared" si="26"/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531</v>
      </c>
      <c r="B536" s="7">
        <v>314545</v>
      </c>
      <c r="C536" s="17" t="s">
        <v>1121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0</v>
      </c>
      <c r="J536" s="11">
        <v>6018</v>
      </c>
      <c r="K536" s="58" t="s">
        <v>1124</v>
      </c>
      <c r="L536" s="8">
        <f t="shared" si="25"/>
        <v>0</v>
      </c>
      <c r="M536" s="7" t="str">
        <f t="shared" si="26"/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19" ht="15.75" x14ac:dyDescent="0.25">
      <c r="A537" s="42">
        <v>532</v>
      </c>
      <c r="B537" s="7">
        <v>314550</v>
      </c>
      <c r="C537" s="17" t="s">
        <v>1117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2765</v>
      </c>
      <c r="K537" s="58" t="s">
        <v>1124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533</v>
      </c>
      <c r="B538" s="7">
        <v>314560</v>
      </c>
      <c r="C538" s="17" t="s">
        <v>1115</v>
      </c>
      <c r="D538" s="36" t="s">
        <v>26</v>
      </c>
      <c r="E538" s="36" t="s">
        <v>554</v>
      </c>
      <c r="F538" s="12">
        <f>VLOOKUP(A538,Dengue!$1:$1048576,10,FALSE)</f>
        <v>1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1</v>
      </c>
      <c r="J538" s="11">
        <v>41529</v>
      </c>
      <c r="K538" s="58" t="s">
        <v>1125</v>
      </c>
      <c r="L538" s="8">
        <f t="shared" si="25"/>
        <v>2.407955886248164</v>
      </c>
      <c r="M538" s="7" t="str">
        <f t="shared" si="26"/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19" ht="15.75" x14ac:dyDescent="0.25">
      <c r="A539" s="42">
        <v>534</v>
      </c>
      <c r="B539" s="7">
        <v>314570</v>
      </c>
      <c r="C539" s="17" t="s">
        <v>1118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2136</v>
      </c>
      <c r="K539" s="58" t="s">
        <v>1124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535</v>
      </c>
      <c r="B540" s="7">
        <v>314580</v>
      </c>
      <c r="C540" s="17" t="s">
        <v>1115</v>
      </c>
      <c r="D540" s="36" t="s">
        <v>26</v>
      </c>
      <c r="E540" s="36" t="s">
        <v>556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0</v>
      </c>
      <c r="J540" s="11">
        <v>3144</v>
      </c>
      <c r="K540" s="58" t="s">
        <v>1124</v>
      </c>
      <c r="L540" s="8">
        <f t="shared" si="25"/>
        <v>0</v>
      </c>
      <c r="M540" s="7" t="str">
        <f t="shared" si="26"/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536</v>
      </c>
      <c r="B541" s="7">
        <v>314585</v>
      </c>
      <c r="C541" s="17" t="s">
        <v>1112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0</v>
      </c>
      <c r="J541" s="11">
        <v>4647</v>
      </c>
      <c r="K541" s="58" t="s">
        <v>1124</v>
      </c>
      <c r="L541" s="8">
        <f t="shared" si="25"/>
        <v>0</v>
      </c>
      <c r="M541" s="7" t="str">
        <f t="shared" si="26"/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537</v>
      </c>
      <c r="B542" s="7">
        <v>314587</v>
      </c>
      <c r="C542" s="17" t="s">
        <v>1118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7954</v>
      </c>
      <c r="K542" s="58" t="s">
        <v>1124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538</v>
      </c>
      <c r="B543" s="7">
        <v>314590</v>
      </c>
      <c r="C543" s="17" t="s">
        <v>1119</v>
      </c>
      <c r="D543" s="36" t="s">
        <v>41</v>
      </c>
      <c r="E543" s="36" t="s">
        <v>559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0</v>
      </c>
      <c r="J543" s="11">
        <v>39121</v>
      </c>
      <c r="K543" s="58" t="s">
        <v>1125</v>
      </c>
      <c r="L543" s="8">
        <f t="shared" si="25"/>
        <v>0</v>
      </c>
      <c r="M543" s="7" t="str">
        <f t="shared" si="26"/>
        <v>Silencioso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539</v>
      </c>
      <c r="B544" s="7">
        <v>314600</v>
      </c>
      <c r="C544" s="17" t="s">
        <v>1117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33481</v>
      </c>
      <c r="K544" s="58" t="s">
        <v>1125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1111</v>
      </c>
      <c r="D545" s="36" t="s">
        <v>98</v>
      </c>
      <c r="E545" s="36" t="s">
        <v>561</v>
      </c>
      <c r="F545" s="12">
        <f>VLOOKUP(A545,Dengue!$1:$1048576,10,FALSE)</f>
        <v>1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1</v>
      </c>
      <c r="J545" s="11">
        <v>73994</v>
      </c>
      <c r="K545" s="58" t="s">
        <v>1126</v>
      </c>
      <c r="L545" s="8">
        <f t="shared" si="25"/>
        <v>1.351460929264535</v>
      </c>
      <c r="M545" s="7" t="str">
        <f t="shared" si="26"/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1116</v>
      </c>
      <c r="D546" s="36" t="s">
        <v>28</v>
      </c>
      <c r="E546" s="36" t="s">
        <v>562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0</v>
      </c>
      <c r="J546" s="11">
        <v>5954</v>
      </c>
      <c r="K546" s="58" t="s">
        <v>1124</v>
      </c>
      <c r="L546" s="8">
        <f t="shared" si="25"/>
        <v>0</v>
      </c>
      <c r="M546" s="7" t="str">
        <f t="shared" si="26"/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1121</v>
      </c>
      <c r="D547" s="36" t="s">
        <v>102</v>
      </c>
      <c r="E547" s="36" t="s">
        <v>563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0</v>
      </c>
      <c r="J547" s="11">
        <v>6332</v>
      </c>
      <c r="K547" s="58" t="s">
        <v>1124</v>
      </c>
      <c r="L547" s="8">
        <f t="shared" si="25"/>
        <v>0</v>
      </c>
      <c r="M547" s="7" t="str">
        <f t="shared" si="26"/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1116</v>
      </c>
      <c r="D548" s="36" t="s">
        <v>28</v>
      </c>
      <c r="E548" s="36" t="s">
        <v>564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20052</v>
      </c>
      <c r="K548" s="58" t="s">
        <v>1124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1121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0</v>
      </c>
      <c r="J549" s="11">
        <v>6084</v>
      </c>
      <c r="K549" s="58" t="s">
        <v>1124</v>
      </c>
      <c r="L549" s="8">
        <f t="shared" si="25"/>
        <v>0</v>
      </c>
      <c r="M549" s="7" t="str">
        <f t="shared" si="26"/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1111</v>
      </c>
      <c r="D550" s="36" t="s">
        <v>11</v>
      </c>
      <c r="E550" s="36" t="s">
        <v>566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0</v>
      </c>
      <c r="J550" s="11">
        <v>4510</v>
      </c>
      <c r="K550" s="58" t="s">
        <v>1124</v>
      </c>
      <c r="L550" s="8">
        <f t="shared" si="25"/>
        <v>0</v>
      </c>
      <c r="M550" s="7" t="str">
        <f t="shared" si="26"/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1115</v>
      </c>
      <c r="D551" s="36" t="s">
        <v>26</v>
      </c>
      <c r="E551" s="36" t="s">
        <v>567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0</v>
      </c>
      <c r="J551" s="11">
        <v>8270</v>
      </c>
      <c r="K551" s="58" t="s">
        <v>1124</v>
      </c>
      <c r="L551" s="8">
        <f t="shared" si="25"/>
        <v>0</v>
      </c>
      <c r="M551" s="7" t="str">
        <f t="shared" si="26"/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1119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1535</v>
      </c>
      <c r="K552" s="58" t="s">
        <v>1124</v>
      </c>
      <c r="L552" s="8">
        <f t="shared" si="25"/>
        <v>0</v>
      </c>
      <c r="M552" s="7" t="str">
        <f t="shared" si="26"/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1118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1</v>
      </c>
      <c r="H553" s="12">
        <f>VLOOKUP($A553,zika!$1:$1048576,10,FALSE)</f>
        <v>0</v>
      </c>
      <c r="I553" s="12">
        <f t="shared" si="24"/>
        <v>1</v>
      </c>
      <c r="J553" s="11">
        <v>6621</v>
      </c>
      <c r="K553" s="58" t="s">
        <v>1124</v>
      </c>
      <c r="L553" s="8">
        <f t="shared" si="25"/>
        <v>15.103458692040478</v>
      </c>
      <c r="M553" s="7" t="str">
        <f t="shared" si="26"/>
        <v>Baixa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1116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 t="shared" si="24"/>
        <v>0</v>
      </c>
      <c r="J554" s="11">
        <v>5671</v>
      </c>
      <c r="K554" s="58" t="s">
        <v>1124</v>
      </c>
      <c r="L554" s="8">
        <f t="shared" si="25"/>
        <v>0</v>
      </c>
      <c r="M554" s="7" t="str">
        <f t="shared" si="26"/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1111</v>
      </c>
      <c r="D555" s="36" t="s">
        <v>11</v>
      </c>
      <c r="E555" s="36" t="s">
        <v>571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 t="shared" si="24"/>
        <v>0</v>
      </c>
      <c r="J555" s="11">
        <v>15543</v>
      </c>
      <c r="K555" s="58" t="s">
        <v>1124</v>
      </c>
      <c r="L555" s="8">
        <f t="shared" si="25"/>
        <v>0</v>
      </c>
      <c r="M555" s="7" t="str">
        <f t="shared" si="26"/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1115</v>
      </c>
      <c r="D556" s="36" t="s">
        <v>26</v>
      </c>
      <c r="E556" s="36" t="s">
        <v>572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 t="shared" si="24"/>
        <v>0</v>
      </c>
      <c r="J556" s="11">
        <v>93101</v>
      </c>
      <c r="K556" s="58" t="s">
        <v>1126</v>
      </c>
      <c r="L556" s="8">
        <f t="shared" si="25"/>
        <v>0</v>
      </c>
      <c r="M556" s="7" t="str">
        <f t="shared" si="26"/>
        <v>Silencioso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1120</v>
      </c>
      <c r="D557" s="36" t="s">
        <v>80</v>
      </c>
      <c r="E557" s="36" t="s">
        <v>573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0</v>
      </c>
      <c r="J557" s="11">
        <v>92430</v>
      </c>
      <c r="K557" s="58" t="s">
        <v>1126</v>
      </c>
      <c r="L557" s="8">
        <f t="shared" si="25"/>
        <v>0</v>
      </c>
      <c r="M557" s="7" t="str">
        <f t="shared" si="26"/>
        <v>Silencioso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1117</v>
      </c>
      <c r="D558" s="36" t="s">
        <v>40</v>
      </c>
      <c r="E558" s="36" t="s">
        <v>574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0</v>
      </c>
      <c r="J558" s="11">
        <v>21418</v>
      </c>
      <c r="K558" s="58" t="s">
        <v>1124</v>
      </c>
      <c r="L558" s="8">
        <f t="shared" si="25"/>
        <v>0</v>
      </c>
      <c r="M558" s="7" t="str">
        <f t="shared" si="26"/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1117</v>
      </c>
      <c r="D559" s="36" t="s">
        <v>36</v>
      </c>
      <c r="E559" s="36" t="s">
        <v>575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0</v>
      </c>
      <c r="J559" s="11">
        <v>20940</v>
      </c>
      <c r="K559" s="58" t="s">
        <v>1124</v>
      </c>
      <c r="L559" s="8">
        <f t="shared" si="25"/>
        <v>0</v>
      </c>
      <c r="M559" s="7" t="str">
        <f t="shared" si="26"/>
        <v>Silencioso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1111</v>
      </c>
      <c r="D560" s="36" t="s">
        <v>11</v>
      </c>
      <c r="E560" s="36" t="s">
        <v>576</v>
      </c>
      <c r="F560" s="12">
        <f>VLOOKUP(A560,Dengue!$1:$1048576,10,FALSE)</f>
        <v>1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1</v>
      </c>
      <c r="J560" s="11">
        <v>24375</v>
      </c>
      <c r="K560" s="58" t="s">
        <v>1124</v>
      </c>
      <c r="L560" s="8">
        <f t="shared" si="25"/>
        <v>4.1025641025641022</v>
      </c>
      <c r="M560" s="7" t="str">
        <f t="shared" si="26"/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1117</v>
      </c>
      <c r="D561" s="36" t="s">
        <v>33</v>
      </c>
      <c r="E561" s="36" t="s">
        <v>577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0</v>
      </c>
      <c r="J561" s="11">
        <v>16294</v>
      </c>
      <c r="K561" s="58" t="s">
        <v>1124</v>
      </c>
      <c r="L561" s="8">
        <f t="shared" si="25"/>
        <v>0</v>
      </c>
      <c r="M561" s="7" t="str">
        <f t="shared" si="26"/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1115</v>
      </c>
      <c r="D562" s="36" t="s">
        <v>26</v>
      </c>
      <c r="E562" s="36" t="s">
        <v>578</v>
      </c>
      <c r="F562" s="12">
        <f>VLOOKUP(A562,Dengue!$1:$1048576,10,FALSE)</f>
        <v>1</v>
      </c>
      <c r="G562" s="12">
        <f>VLOOKUP($A562,Chik!$1:$1048576,10,FALSE)</f>
        <v>0</v>
      </c>
      <c r="H562" s="12">
        <f>VLOOKUP($A562,zika!$1:$1048576,10,FALSE)</f>
        <v>0</v>
      </c>
      <c r="I562" s="12">
        <f t="shared" si="24"/>
        <v>1</v>
      </c>
      <c r="J562" s="11">
        <v>8112</v>
      </c>
      <c r="K562" s="58" t="s">
        <v>1124</v>
      </c>
      <c r="L562" s="8">
        <f t="shared" si="25"/>
        <v>12.32741617357002</v>
      </c>
      <c r="M562" s="7" t="str">
        <f t="shared" si="26"/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1118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2048</v>
      </c>
      <c r="K563" s="58" t="s">
        <v>1124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1111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1664</v>
      </c>
      <c r="K564" s="58" t="s">
        <v>1124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1117</v>
      </c>
      <c r="D565" s="36" t="s">
        <v>45</v>
      </c>
      <c r="E565" s="36" t="s">
        <v>45</v>
      </c>
      <c r="F565" s="12">
        <f>VLOOKUP(A565,Dengue!$1:$1048576,10,FALSE)</f>
        <v>21</v>
      </c>
      <c r="G565" s="12">
        <f>VLOOKUP($A565,Chik!$1:$1048576,10,FALSE)</f>
        <v>1</v>
      </c>
      <c r="H565" s="12">
        <f>VLOOKUP($A565,zika!$1:$1048576,10,FALSE)</f>
        <v>1</v>
      </c>
      <c r="I565" s="12">
        <f t="shared" si="24"/>
        <v>23</v>
      </c>
      <c r="J565" s="11">
        <v>113998</v>
      </c>
      <c r="K565" s="58" t="s">
        <v>1127</v>
      </c>
      <c r="L565" s="8">
        <f t="shared" si="25"/>
        <v>20.175792557764172</v>
      </c>
      <c r="M565" s="7" t="str">
        <f t="shared" si="26"/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1121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5942</v>
      </c>
      <c r="K566" s="58" t="s">
        <v>1124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1120</v>
      </c>
      <c r="D567" s="36" t="s">
        <v>71</v>
      </c>
      <c r="E567" s="36" t="s">
        <v>71</v>
      </c>
      <c r="F567" s="12">
        <f>VLOOKUP(A567,Dengue!$1:$1048576,10,FALSE)</f>
        <v>25</v>
      </c>
      <c r="G567" s="12">
        <f>VLOOKUP($A567,Chik!$1:$1048576,10,FALSE)</f>
        <v>2</v>
      </c>
      <c r="H567" s="12">
        <f>VLOOKUP($A567,zika!$1:$1048576,10,FALSE)</f>
        <v>0</v>
      </c>
      <c r="I567" s="12">
        <f t="shared" si="24"/>
        <v>27</v>
      </c>
      <c r="J567" s="11">
        <v>150833</v>
      </c>
      <c r="K567" s="58" t="s">
        <v>1127</v>
      </c>
      <c r="L567" s="8">
        <f t="shared" si="25"/>
        <v>17.900592045507281</v>
      </c>
      <c r="M567" s="7" t="str">
        <f t="shared" si="26"/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1110</v>
      </c>
      <c r="D568" s="36" t="s">
        <v>8</v>
      </c>
      <c r="E568" s="36" t="s">
        <v>581</v>
      </c>
      <c r="F568" s="12">
        <f>VLOOKUP(A568,Dengue!$1:$1048576,10,FALSE)</f>
        <v>1</v>
      </c>
      <c r="G568" s="12">
        <f>VLOOKUP($A568,Chik!$1:$1048576,10,FALSE)</f>
        <v>0</v>
      </c>
      <c r="H568" s="12">
        <f>VLOOKUP($A568,zika!$1:$1048576,10,FALSE)</f>
        <v>1</v>
      </c>
      <c r="I568" s="12">
        <f t="shared" si="24"/>
        <v>2</v>
      </c>
      <c r="J568" s="11">
        <v>90041</v>
      </c>
      <c r="K568" s="58" t="s">
        <v>1126</v>
      </c>
      <c r="L568" s="8">
        <f t="shared" si="25"/>
        <v>2.2212103375129106</v>
      </c>
      <c r="M568" s="7" t="str">
        <f t="shared" si="26"/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1118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5652</v>
      </c>
      <c r="K569" s="58" t="s">
        <v>1124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1112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9557</v>
      </c>
      <c r="K570" s="58" t="s">
        <v>1124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1113</v>
      </c>
      <c r="D571" s="36" t="s">
        <v>22</v>
      </c>
      <c r="E571" s="36" t="s">
        <v>584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0</v>
      </c>
      <c r="J571" s="11">
        <v>4849</v>
      </c>
      <c r="K571" s="58" t="s">
        <v>1124</v>
      </c>
      <c r="L571" s="8">
        <f t="shared" si="25"/>
        <v>0</v>
      </c>
      <c r="M571" s="7" t="str">
        <f t="shared" si="26"/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1116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8481</v>
      </c>
      <c r="K572" s="58" t="s">
        <v>1124</v>
      </c>
      <c r="L572" s="8">
        <f t="shared" si="25"/>
        <v>0</v>
      </c>
      <c r="M572" s="7" t="str">
        <f t="shared" si="26"/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1113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17545</v>
      </c>
      <c r="K573" s="58" t="s">
        <v>1124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1116</v>
      </c>
      <c r="D574" s="36" t="s">
        <v>30</v>
      </c>
      <c r="E574" s="36" t="s">
        <v>30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0</v>
      </c>
      <c r="J574" s="11">
        <v>24319</v>
      </c>
      <c r="K574" s="58" t="s">
        <v>1124</v>
      </c>
      <c r="L574" s="8">
        <f t="shared" si="25"/>
        <v>0</v>
      </c>
      <c r="M574" s="7" t="str">
        <f t="shared" si="26"/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1118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7065</v>
      </c>
      <c r="K575" s="58" t="s">
        <v>1124</v>
      </c>
      <c r="L575" s="8">
        <f t="shared" si="25"/>
        <v>0</v>
      </c>
      <c r="M575" s="7" t="str">
        <f t="shared" si="26"/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1112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3100</v>
      </c>
      <c r="K576" s="58" t="s">
        <v>1124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1115</v>
      </c>
      <c r="D577" s="36" t="s">
        <v>26</v>
      </c>
      <c r="E577" s="36" t="s">
        <v>589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0</v>
      </c>
      <c r="J577" s="11">
        <v>3969</v>
      </c>
      <c r="K577" s="58" t="s">
        <v>1124</v>
      </c>
      <c r="L577" s="8">
        <f t="shared" si="25"/>
        <v>0</v>
      </c>
      <c r="M577" s="7" t="str">
        <f t="shared" si="26"/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1118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2475</v>
      </c>
      <c r="K578" s="58" t="s">
        <v>1124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1117</v>
      </c>
      <c r="D579" s="36" t="s">
        <v>36</v>
      </c>
      <c r="E579" s="36" t="s">
        <v>591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0</v>
      </c>
      <c r="J579" s="11">
        <v>11246</v>
      </c>
      <c r="K579" s="58" t="s">
        <v>1124</v>
      </c>
      <c r="L579" s="8">
        <f t="shared" si="25"/>
        <v>0</v>
      </c>
      <c r="M579" s="7" t="str">
        <f t="shared" si="26"/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1121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11453</v>
      </c>
      <c r="K580" s="58" t="s">
        <v>1124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1114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0</v>
      </c>
      <c r="J581" s="11">
        <v>3626</v>
      </c>
      <c r="K581" s="58" t="s">
        <v>1124</v>
      </c>
      <c r="L581" s="8">
        <f t="shared" si="25"/>
        <v>0</v>
      </c>
      <c r="M581" s="7" t="str">
        <f t="shared" si="26"/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1111</v>
      </c>
      <c r="D582" s="36" t="s">
        <v>98</v>
      </c>
      <c r="E582" s="36" t="s">
        <v>594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0</v>
      </c>
      <c r="J582" s="11">
        <v>63789</v>
      </c>
      <c r="K582" s="58" t="s">
        <v>1125</v>
      </c>
      <c r="L582" s="8">
        <f t="shared" ref="L582:L645" si="28">I582/J582*100000</f>
        <v>0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Silencioso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1118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1808</v>
      </c>
      <c r="K583" s="58" t="s">
        <v>1124</v>
      </c>
      <c r="L583" s="8">
        <f t="shared" si="28"/>
        <v>0</v>
      </c>
      <c r="M583" s="7" t="str">
        <f t="shared" si="29"/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1118</v>
      </c>
      <c r="D584" s="36" t="s">
        <v>57</v>
      </c>
      <c r="E584" s="36" t="s">
        <v>596</v>
      </c>
      <c r="F584" s="12">
        <f>VLOOKUP(A584,Dengue!$1:$1048576,10,FALSE)</f>
        <v>1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1</v>
      </c>
      <c r="J584" s="11">
        <v>3310</v>
      </c>
      <c r="K584" s="58" t="s">
        <v>1124</v>
      </c>
      <c r="L584" s="8">
        <f t="shared" si="28"/>
        <v>30.211480362537763</v>
      </c>
      <c r="M584" s="7" t="str">
        <f t="shared" si="29"/>
        <v>Baixa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1111</v>
      </c>
      <c r="D585" s="36" t="s">
        <v>11</v>
      </c>
      <c r="E585" s="36" t="s">
        <v>597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0</v>
      </c>
      <c r="J585" s="11">
        <v>4379</v>
      </c>
      <c r="K585" s="58" t="s">
        <v>1124</v>
      </c>
      <c r="L585" s="8">
        <f t="shared" si="28"/>
        <v>0</v>
      </c>
      <c r="M585" s="7" t="str">
        <f t="shared" si="29"/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1115</v>
      </c>
      <c r="D586" s="36" t="s">
        <v>26</v>
      </c>
      <c r="E586" s="36" t="s">
        <v>598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 t="shared" si="27"/>
        <v>0</v>
      </c>
      <c r="J586" s="11">
        <v>11249</v>
      </c>
      <c r="K586" s="58" t="s">
        <v>1124</v>
      </c>
      <c r="L586" s="8">
        <f t="shared" si="28"/>
        <v>0</v>
      </c>
      <c r="M586" s="7" t="str">
        <f t="shared" si="29"/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1114</v>
      </c>
      <c r="D587" s="36" t="s">
        <v>24</v>
      </c>
      <c r="E587" s="36" t="s">
        <v>599</v>
      </c>
      <c r="F587" s="12">
        <f>VLOOKUP(A587,Dengue!$1:$1048576,10,FALSE)</f>
        <v>1</v>
      </c>
      <c r="G587" s="12">
        <f>VLOOKUP($A587,Chik!$1:$1048576,10,FALSE)</f>
        <v>0</v>
      </c>
      <c r="H587" s="12">
        <f>VLOOKUP($A587,zika!$1:$1048576,10,FALSE)</f>
        <v>0</v>
      </c>
      <c r="I587" s="12">
        <f t="shared" si="27"/>
        <v>1</v>
      </c>
      <c r="J587" s="11">
        <v>16009</v>
      </c>
      <c r="K587" s="58" t="s">
        <v>1124</v>
      </c>
      <c r="L587" s="8">
        <f t="shared" si="28"/>
        <v>6.2464863514273219</v>
      </c>
      <c r="M587" s="7" t="str">
        <f t="shared" si="29"/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1117</v>
      </c>
      <c r="D588" s="36" t="s">
        <v>33</v>
      </c>
      <c r="E588" s="36" t="s">
        <v>600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0</v>
      </c>
      <c r="J588" s="11">
        <v>21291</v>
      </c>
      <c r="K588" s="58" t="s">
        <v>1124</v>
      </c>
      <c r="L588" s="8">
        <f t="shared" si="28"/>
        <v>0</v>
      </c>
      <c r="M588" s="7" t="str">
        <f t="shared" si="29"/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1113</v>
      </c>
      <c r="D589" s="36" t="s">
        <v>20</v>
      </c>
      <c r="E589" s="36" t="s">
        <v>601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 t="shared" si="27"/>
        <v>0</v>
      </c>
      <c r="J589" s="11">
        <v>6847</v>
      </c>
      <c r="K589" s="58" t="s">
        <v>1124</v>
      </c>
      <c r="L589" s="8">
        <f t="shared" si="28"/>
        <v>0</v>
      </c>
      <c r="M589" s="7" t="str">
        <f t="shared" si="29"/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1116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0</v>
      </c>
      <c r="J590" s="11">
        <v>4246</v>
      </c>
      <c r="K590" s="58" t="s">
        <v>1124</v>
      </c>
      <c r="L590" s="8">
        <f t="shared" si="28"/>
        <v>0</v>
      </c>
      <c r="M590" s="7" t="str">
        <f t="shared" si="29"/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1118</v>
      </c>
      <c r="D591" s="36" t="s">
        <v>57</v>
      </c>
      <c r="E591" s="36" t="s">
        <v>603</v>
      </c>
      <c r="F591" s="12">
        <f>VLOOKUP(A591,Dengue!$1:$1048576,10,FALSE)</f>
        <v>1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1</v>
      </c>
      <c r="J591" s="11">
        <v>2763</v>
      </c>
      <c r="K591" s="58" t="s">
        <v>1124</v>
      </c>
      <c r="L591" s="8">
        <f t="shared" si="28"/>
        <v>36.192544335866813</v>
      </c>
      <c r="M591" s="7" t="str">
        <f t="shared" si="29"/>
        <v>Baixa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1113</v>
      </c>
      <c r="D592" s="36" t="s">
        <v>20</v>
      </c>
      <c r="E592" s="36" t="s">
        <v>604</v>
      </c>
      <c r="F592" s="12">
        <f>VLOOKUP(A592,Dengue!$1:$1048576,10,FALSE)</f>
        <v>2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2</v>
      </c>
      <c r="J592" s="11">
        <v>8426</v>
      </c>
      <c r="K592" s="58" t="s">
        <v>1124</v>
      </c>
      <c r="L592" s="8">
        <f t="shared" si="28"/>
        <v>23.736055067647758</v>
      </c>
      <c r="M592" s="7" t="str">
        <f t="shared" si="29"/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19" ht="15.75" x14ac:dyDescent="0.25">
      <c r="A593" s="42">
        <v>588</v>
      </c>
      <c r="B593" s="7">
        <v>315020</v>
      </c>
      <c r="C593" s="17" t="s">
        <v>1112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4140</v>
      </c>
      <c r="K593" s="58" t="s">
        <v>1124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589</v>
      </c>
      <c r="B594" s="7">
        <v>315030</v>
      </c>
      <c r="C594" s="17" t="s">
        <v>1119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0</v>
      </c>
      <c r="J594" s="11">
        <v>4528</v>
      </c>
      <c r="K594" s="58" t="s">
        <v>1124</v>
      </c>
      <c r="L594" s="8">
        <f t="shared" si="28"/>
        <v>0</v>
      </c>
      <c r="M594" s="7" t="str">
        <f t="shared" si="29"/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19" ht="15.75" x14ac:dyDescent="0.25">
      <c r="A595" s="42">
        <v>590</v>
      </c>
      <c r="B595" s="7">
        <v>315040</v>
      </c>
      <c r="C595" s="17" t="s">
        <v>1111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0</v>
      </c>
      <c r="J595" s="11">
        <v>4955</v>
      </c>
      <c r="K595" s="58" t="s">
        <v>1124</v>
      </c>
      <c r="L595" s="8">
        <f t="shared" si="28"/>
        <v>0</v>
      </c>
      <c r="M595" s="7" t="str">
        <f t="shared" si="29"/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591</v>
      </c>
      <c r="B596" s="7">
        <v>315050</v>
      </c>
      <c r="C596" s="17" t="s">
        <v>1115</v>
      </c>
      <c r="D596" s="36" t="s">
        <v>26</v>
      </c>
      <c r="E596" s="36" t="s">
        <v>608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0</v>
      </c>
      <c r="J596" s="11">
        <v>8631</v>
      </c>
      <c r="K596" s="58" t="s">
        <v>1124</v>
      </c>
      <c r="L596" s="8">
        <f t="shared" si="28"/>
        <v>0</v>
      </c>
      <c r="M596" s="7" t="str">
        <f t="shared" si="29"/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19" ht="15.75" x14ac:dyDescent="0.25">
      <c r="A597" s="42">
        <v>592</v>
      </c>
      <c r="B597" s="7">
        <v>315053</v>
      </c>
      <c r="C597" s="17" t="s">
        <v>1113</v>
      </c>
      <c r="D597" s="36" t="s">
        <v>20</v>
      </c>
      <c r="E597" s="36" t="s">
        <v>861</v>
      </c>
      <c r="F597" s="12">
        <f>VLOOKUP(A597,Dengue!$1:$1048576,10,FALSE)</f>
        <v>5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5</v>
      </c>
      <c r="J597" s="11">
        <v>4894</v>
      </c>
      <c r="K597" s="58" t="s">
        <v>1124</v>
      </c>
      <c r="L597" s="8">
        <f t="shared" si="28"/>
        <v>102.1659174499387</v>
      </c>
      <c r="M597" s="7" t="str">
        <f t="shared" si="29"/>
        <v>Média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38"/>
    </row>
    <row r="598" spans="1:19" ht="15.75" x14ac:dyDescent="0.25">
      <c r="A598" s="42">
        <v>593</v>
      </c>
      <c r="B598" s="7">
        <v>315057</v>
      </c>
      <c r="C598" s="17" t="s">
        <v>1121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7490</v>
      </c>
      <c r="K598" s="58" t="s">
        <v>1124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594</v>
      </c>
      <c r="B599" s="7">
        <v>315060</v>
      </c>
      <c r="C599" s="17" t="s">
        <v>1115</v>
      </c>
      <c r="D599" s="36" t="s">
        <v>26</v>
      </c>
      <c r="E599" s="36" t="s">
        <v>610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0</v>
      </c>
      <c r="J599" s="11">
        <v>6421</v>
      </c>
      <c r="K599" s="58" t="s">
        <v>1124</v>
      </c>
      <c r="L599" s="8">
        <f t="shared" si="28"/>
        <v>0</v>
      </c>
      <c r="M599" s="7" t="str">
        <f t="shared" si="29"/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19" ht="15.75" x14ac:dyDescent="0.25">
      <c r="A600" s="42">
        <v>595</v>
      </c>
      <c r="B600" s="7">
        <v>315070</v>
      </c>
      <c r="C600" s="17" t="s">
        <v>1114</v>
      </c>
      <c r="D600" s="36" t="s">
        <v>24</v>
      </c>
      <c r="E600" s="36" t="s">
        <v>611</v>
      </c>
      <c r="F600" s="12">
        <f>VLOOKUP(A600,Dengue!$1:$1048576,10,FALSE)</f>
        <v>14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14</v>
      </c>
      <c r="J600" s="11">
        <v>6044</v>
      </c>
      <c r="K600" s="58" t="s">
        <v>1124</v>
      </c>
      <c r="L600" s="8">
        <f t="shared" si="28"/>
        <v>231.63467902051622</v>
      </c>
      <c r="M600" s="7" t="str">
        <f t="shared" si="29"/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596</v>
      </c>
      <c r="B601" s="7">
        <v>315080</v>
      </c>
      <c r="C601" s="17" t="s">
        <v>1119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17618</v>
      </c>
      <c r="K601" s="58" t="s">
        <v>1124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597</v>
      </c>
      <c r="B602" s="7">
        <v>315090</v>
      </c>
      <c r="C602" s="17" t="s">
        <v>1117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5455</v>
      </c>
      <c r="K602" s="58" t="s">
        <v>1124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598</v>
      </c>
      <c r="B603" s="7">
        <v>315100</v>
      </c>
      <c r="C603" s="17" t="s">
        <v>1117</v>
      </c>
      <c r="D603" s="36" t="s">
        <v>36</v>
      </c>
      <c r="E603" s="36" t="s">
        <v>614</v>
      </c>
      <c r="F603" s="12">
        <f>VLOOKUP(A603,Dengue!$1:$1048576,10,FALSE)</f>
        <v>1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1</v>
      </c>
      <c r="J603" s="11">
        <v>8550</v>
      </c>
      <c r="K603" s="58" t="s">
        <v>1124</v>
      </c>
      <c r="L603" s="8">
        <f t="shared" si="28"/>
        <v>11.695906432748538</v>
      </c>
      <c r="M603" s="7" t="str">
        <f t="shared" si="29"/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19" ht="15.75" x14ac:dyDescent="0.25">
      <c r="A604" s="42">
        <v>599</v>
      </c>
      <c r="B604" s="7">
        <v>315110</v>
      </c>
      <c r="C604" s="17" t="s">
        <v>1118</v>
      </c>
      <c r="D604" s="36" t="s">
        <v>38</v>
      </c>
      <c r="E604" s="36" t="s">
        <v>615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 t="shared" si="27"/>
        <v>0</v>
      </c>
      <c r="J604" s="11">
        <v>10731</v>
      </c>
      <c r="K604" s="58" t="s">
        <v>1124</v>
      </c>
      <c r="L604" s="8">
        <f t="shared" si="28"/>
        <v>0</v>
      </c>
      <c r="M604" s="7" t="str">
        <f t="shared" si="29"/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600</v>
      </c>
      <c r="B605" s="7">
        <v>315120</v>
      </c>
      <c r="C605" s="17" t="s">
        <v>1121</v>
      </c>
      <c r="D605" s="36" t="s">
        <v>135</v>
      </c>
      <c r="E605" s="36" t="s">
        <v>135</v>
      </c>
      <c r="F605" s="12">
        <f>VLOOKUP(A605,Dengue!$1:$1048576,10,FALSE)</f>
        <v>0</v>
      </c>
      <c r="G605" s="73">
        <f>VLOOKUP($A605,Chik!$1:$1048576,10,FALSE)</f>
        <v>7</v>
      </c>
      <c r="H605" s="12">
        <f>VLOOKUP($A605,zika!$1:$1048576,10,FALSE)</f>
        <v>0</v>
      </c>
      <c r="I605" s="12">
        <f t="shared" si="27"/>
        <v>7</v>
      </c>
      <c r="J605" s="11">
        <v>56208</v>
      </c>
      <c r="K605" s="58" t="s">
        <v>1125</v>
      </c>
      <c r="L605" s="8">
        <f t="shared" si="28"/>
        <v>12.453743239396529</v>
      </c>
      <c r="M605" s="7" t="str">
        <f t="shared" si="29"/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19" ht="15.75" x14ac:dyDescent="0.25">
      <c r="A606" s="42">
        <v>601</v>
      </c>
      <c r="B606" s="7">
        <v>315130</v>
      </c>
      <c r="C606" s="17" t="s">
        <v>1118</v>
      </c>
      <c r="D606" s="36" t="s">
        <v>62</v>
      </c>
      <c r="E606" s="36" t="s">
        <v>616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0</v>
      </c>
      <c r="J606" s="11">
        <v>10816</v>
      </c>
      <c r="K606" s="58" t="s">
        <v>1124</v>
      </c>
      <c r="L606" s="8">
        <f t="shared" si="28"/>
        <v>0</v>
      </c>
      <c r="M606" s="7" t="str">
        <f t="shared" si="29"/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19" ht="15.75" x14ac:dyDescent="0.25">
      <c r="A607" s="42">
        <v>602</v>
      </c>
      <c r="B607" s="7">
        <v>315140</v>
      </c>
      <c r="C607" s="17" t="s">
        <v>1115</v>
      </c>
      <c r="D607" s="36" t="s">
        <v>26</v>
      </c>
      <c r="E607" s="36" t="s">
        <v>617</v>
      </c>
      <c r="F607" s="12">
        <f>VLOOKUP(A607,Dengue!$1:$1048576,10,FALSE)</f>
        <v>2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2</v>
      </c>
      <c r="J607" s="11">
        <v>27755</v>
      </c>
      <c r="K607" s="58" t="s">
        <v>1125</v>
      </c>
      <c r="L607" s="8">
        <f t="shared" si="28"/>
        <v>7.2059088452531075</v>
      </c>
      <c r="M607" s="7" t="str">
        <f t="shared" si="29"/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19" ht="15.75" x14ac:dyDescent="0.25">
      <c r="A608" s="42">
        <v>603</v>
      </c>
      <c r="B608" s="7">
        <v>315150</v>
      </c>
      <c r="C608" s="17" t="s">
        <v>1117</v>
      </c>
      <c r="D608" s="36" t="s">
        <v>45</v>
      </c>
      <c r="E608" s="36" t="s">
        <v>862</v>
      </c>
      <c r="F608" s="12">
        <f>VLOOKUP(A608,Dengue!$1:$1048576,10,FALSE)</f>
        <v>4</v>
      </c>
      <c r="G608" s="12">
        <f>VLOOKUP($A608,Chik!$1:$1048576,10,FALSE)</f>
        <v>0</v>
      </c>
      <c r="H608" s="12">
        <f>VLOOKUP($A608,zika!$1:$1048576,10,FALSE)</f>
        <v>0</v>
      </c>
      <c r="I608" s="12">
        <f t="shared" si="27"/>
        <v>4</v>
      </c>
      <c r="J608" s="11">
        <v>34456</v>
      </c>
      <c r="K608" s="58" t="s">
        <v>1125</v>
      </c>
      <c r="L608" s="8">
        <f t="shared" si="28"/>
        <v>11.609008590666358</v>
      </c>
      <c r="M608" s="7" t="str">
        <f t="shared" si="29"/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1114</v>
      </c>
      <c r="D609" s="36" t="s">
        <v>24</v>
      </c>
      <c r="E609" s="36" t="s">
        <v>618</v>
      </c>
      <c r="F609" s="12">
        <f>VLOOKUP(A609,Dengue!$1:$1048576,10,FALSE)</f>
        <v>2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2</v>
      </c>
      <c r="J609" s="11">
        <v>11968</v>
      </c>
      <c r="K609" s="58" t="s">
        <v>1124</v>
      </c>
      <c r="L609" s="8">
        <f t="shared" si="28"/>
        <v>16.711229946524064</v>
      </c>
      <c r="M609" s="7" t="str">
        <f t="shared" si="29"/>
        <v>Baixa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1117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16734</v>
      </c>
      <c r="K610" s="58" t="s">
        <v>1124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1117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0</v>
      </c>
      <c r="J611" s="11">
        <v>166111</v>
      </c>
      <c r="K611" s="58" t="s">
        <v>1127</v>
      </c>
      <c r="L611" s="8">
        <f t="shared" si="28"/>
        <v>0</v>
      </c>
      <c r="M611" s="7" t="str">
        <f t="shared" si="29"/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1112</v>
      </c>
      <c r="D612" s="36" t="s">
        <v>14</v>
      </c>
      <c r="E612" s="36" t="s">
        <v>621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0</v>
      </c>
      <c r="J612" s="11">
        <v>8508</v>
      </c>
      <c r="K612" s="58" t="s">
        <v>1124</v>
      </c>
      <c r="L612" s="8">
        <f t="shared" si="28"/>
        <v>0</v>
      </c>
      <c r="M612" s="7" t="str">
        <f t="shared" si="29"/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1111</v>
      </c>
      <c r="D613" s="36" t="s">
        <v>11</v>
      </c>
      <c r="E613" s="36" t="s">
        <v>622</v>
      </c>
      <c r="F613" s="12">
        <f>VLOOKUP(A613,Dengue!$1:$1048576,10,FALSE)</f>
        <v>10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10</v>
      </c>
      <c r="J613" s="11">
        <v>31583</v>
      </c>
      <c r="K613" s="58" t="s">
        <v>1125</v>
      </c>
      <c r="L613" s="8">
        <f t="shared" si="28"/>
        <v>31.662603299243266</v>
      </c>
      <c r="M613" s="7" t="str">
        <f t="shared" si="29"/>
        <v>Baixa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1112</v>
      </c>
      <c r="D614" s="36" t="s">
        <v>17</v>
      </c>
      <c r="E614" s="36" t="s">
        <v>17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0</v>
      </c>
      <c r="J614" s="11">
        <v>59605</v>
      </c>
      <c r="K614" s="58" t="s">
        <v>1125</v>
      </c>
      <c r="L614" s="8">
        <f t="shared" si="28"/>
        <v>0</v>
      </c>
      <c r="M614" s="7" t="str">
        <f t="shared" si="29"/>
        <v>Silencioso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1121</v>
      </c>
      <c r="D615" s="36" t="s">
        <v>135</v>
      </c>
      <c r="E615" s="36" t="s">
        <v>623</v>
      </c>
      <c r="F615" s="12">
        <f>VLOOKUP(A615,Dengue!$1:$1048576,10,FALSE)</f>
        <v>3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3</v>
      </c>
      <c r="J615" s="11">
        <v>4237</v>
      </c>
      <c r="K615" s="58" t="s">
        <v>1124</v>
      </c>
      <c r="L615" s="8">
        <f t="shared" si="28"/>
        <v>70.804814727401464</v>
      </c>
      <c r="M615" s="7" t="str">
        <f t="shared" si="29"/>
        <v>Baixa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1116</v>
      </c>
      <c r="D616" s="36" t="s">
        <v>30</v>
      </c>
      <c r="E616" s="36" t="s">
        <v>624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0</v>
      </c>
      <c r="J616" s="11">
        <v>12061</v>
      </c>
      <c r="K616" s="58" t="s">
        <v>1124</v>
      </c>
      <c r="L616" s="8">
        <f t="shared" si="28"/>
        <v>0</v>
      </c>
      <c r="M616" s="7" t="str">
        <f t="shared" si="29"/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1121</v>
      </c>
      <c r="D617" s="36" t="s">
        <v>102</v>
      </c>
      <c r="E617" s="36" t="s">
        <v>625</v>
      </c>
      <c r="F617" s="12">
        <f>VLOOKUP(A617,Dengue!$1:$1048576,10,FALSE)</f>
        <v>6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6</v>
      </c>
      <c r="J617" s="11">
        <v>37950</v>
      </c>
      <c r="K617" s="58" t="s">
        <v>1125</v>
      </c>
      <c r="L617" s="8">
        <f t="shared" si="28"/>
        <v>15.810276679841898</v>
      </c>
      <c r="M617" s="7" t="str">
        <f t="shared" si="29"/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1112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11208</v>
      </c>
      <c r="K618" s="58" t="s">
        <v>1124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1116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0</v>
      </c>
      <c r="J619" s="11">
        <v>16491</v>
      </c>
      <c r="K619" s="58" t="s">
        <v>1124</v>
      </c>
      <c r="L619" s="8">
        <f t="shared" si="28"/>
        <v>0</v>
      </c>
      <c r="M619" s="7" t="str">
        <f t="shared" si="29"/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1117</v>
      </c>
      <c r="D620" s="36" t="s">
        <v>36</v>
      </c>
      <c r="E620" s="36" t="s">
        <v>36</v>
      </c>
      <c r="F620" s="12">
        <f>VLOOKUP(A620,Dengue!$1:$1048576,10,FALSE)</f>
        <v>5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5</v>
      </c>
      <c r="J620" s="11">
        <v>148862</v>
      </c>
      <c r="K620" s="58" t="s">
        <v>1127</v>
      </c>
      <c r="L620" s="8">
        <f t="shared" si="28"/>
        <v>3.3588155472854049</v>
      </c>
      <c r="M620" s="7" t="str">
        <f t="shared" si="29"/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1117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5981</v>
      </c>
      <c r="K621" s="58" t="s">
        <v>1124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1119</v>
      </c>
      <c r="D622" s="36" t="s">
        <v>94</v>
      </c>
      <c r="E622" s="36" t="s">
        <v>629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0</v>
      </c>
      <c r="J622" s="11">
        <v>8979</v>
      </c>
      <c r="K622" s="58" t="s">
        <v>1124</v>
      </c>
      <c r="L622" s="8">
        <f t="shared" si="28"/>
        <v>0</v>
      </c>
      <c r="M622" s="7" t="str">
        <f t="shared" si="29"/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1110</v>
      </c>
      <c r="D623" s="36" t="s">
        <v>8</v>
      </c>
      <c r="E623" s="36" t="s">
        <v>630</v>
      </c>
      <c r="F623" s="12">
        <f>VLOOKUP(A623,Dengue!$1:$1048576,10,FALSE)</f>
        <v>3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3</v>
      </c>
      <c r="J623" s="11">
        <v>27688</v>
      </c>
      <c r="K623" s="58" t="s">
        <v>1125</v>
      </c>
      <c r="L623" s="8">
        <f t="shared" si="28"/>
        <v>10.835018780699221</v>
      </c>
      <c r="M623" s="7" t="str">
        <f t="shared" si="29"/>
        <v>Baixa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1117</v>
      </c>
      <c r="D624" s="36" t="s">
        <v>45</v>
      </c>
      <c r="E624" s="36" t="s">
        <v>631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0</v>
      </c>
      <c r="J624" s="11">
        <v>8642</v>
      </c>
      <c r="K624" s="58" t="s">
        <v>1124</v>
      </c>
      <c r="L624" s="8">
        <f t="shared" si="28"/>
        <v>0</v>
      </c>
      <c r="M624" s="7" t="str">
        <f t="shared" si="29"/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1114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3573</v>
      </c>
      <c r="K625" s="58" t="s">
        <v>1124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1118</v>
      </c>
      <c r="D626" s="36" t="s">
        <v>62</v>
      </c>
      <c r="E626" s="36" t="s">
        <v>633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0</v>
      </c>
      <c r="J626" s="11">
        <v>5398</v>
      </c>
      <c r="K626" s="58" t="s">
        <v>1124</v>
      </c>
      <c r="L626" s="8">
        <f t="shared" si="28"/>
        <v>0</v>
      </c>
      <c r="M626" s="7" t="str">
        <f t="shared" si="29"/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1111</v>
      </c>
      <c r="D627" s="36" t="s">
        <v>11</v>
      </c>
      <c r="E627" s="36" t="s">
        <v>634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0</v>
      </c>
      <c r="J627" s="11">
        <v>3676</v>
      </c>
      <c r="K627" s="58" t="s">
        <v>1124</v>
      </c>
      <c r="L627" s="8">
        <f t="shared" si="28"/>
        <v>0</v>
      </c>
      <c r="M627" s="7" t="str">
        <f t="shared" si="29"/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0</v>
      </c>
      <c r="J628" s="11">
        <v>3004</v>
      </c>
      <c r="K628" s="58" t="s">
        <v>1124</v>
      </c>
      <c r="L628" s="8">
        <f t="shared" si="28"/>
        <v>0</v>
      </c>
      <c r="M628" s="7" t="str">
        <f t="shared" si="29"/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1120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0</v>
      </c>
      <c r="J629" s="11">
        <v>19377</v>
      </c>
      <c r="K629" s="58" t="s">
        <v>1124</v>
      </c>
      <c r="L629" s="8">
        <f t="shared" si="28"/>
        <v>0</v>
      </c>
      <c r="M629" s="7" t="str">
        <f t="shared" si="29"/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1111</v>
      </c>
      <c r="D630" s="36" t="s">
        <v>11</v>
      </c>
      <c r="E630" s="36" t="s">
        <v>637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0</v>
      </c>
      <c r="J630" s="11">
        <v>10629</v>
      </c>
      <c r="K630" s="58" t="s">
        <v>1124</v>
      </c>
      <c r="L630" s="8">
        <f t="shared" si="28"/>
        <v>0</v>
      </c>
      <c r="M630" s="7" t="str">
        <f t="shared" si="29"/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1111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3542</v>
      </c>
      <c r="K631" s="58" t="s">
        <v>1124</v>
      </c>
      <c r="L631" s="8">
        <f t="shared" si="28"/>
        <v>0</v>
      </c>
      <c r="M631" s="7" t="str">
        <f t="shared" si="29"/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1119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0</v>
      </c>
      <c r="J632" s="11">
        <v>1934</v>
      </c>
      <c r="K632" s="58" t="s">
        <v>1124</v>
      </c>
      <c r="L632" s="8">
        <f t="shared" si="28"/>
        <v>0</v>
      </c>
      <c r="M632" s="7" t="str">
        <f t="shared" si="29"/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1111</v>
      </c>
      <c r="D633" s="36" t="s">
        <v>98</v>
      </c>
      <c r="E633" s="36" t="s">
        <v>639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0</v>
      </c>
      <c r="J633" s="11">
        <v>16277</v>
      </c>
      <c r="K633" s="58" t="s">
        <v>1124</v>
      </c>
      <c r="L633" s="8">
        <f t="shared" si="28"/>
        <v>0</v>
      </c>
      <c r="M633" s="7" t="str">
        <f t="shared" si="29"/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1112</v>
      </c>
      <c r="D634" s="36" t="s">
        <v>17</v>
      </c>
      <c r="E634" s="36" t="s">
        <v>640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0</v>
      </c>
      <c r="J634" s="11">
        <v>23814</v>
      </c>
      <c r="K634" s="58" t="s">
        <v>1124</v>
      </c>
      <c r="L634" s="8">
        <f t="shared" si="28"/>
        <v>0</v>
      </c>
      <c r="M634" s="7" t="str">
        <f t="shared" si="29"/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1118</v>
      </c>
      <c r="D635" s="36" t="s">
        <v>38</v>
      </c>
      <c r="E635" s="36" t="s">
        <v>641</v>
      </c>
      <c r="F635" s="12">
        <f>VLOOKUP(A635,Dengue!$1:$1048576,10,FALSE)</f>
        <v>3</v>
      </c>
      <c r="G635" s="73">
        <f>VLOOKUP($A635,Chik!$1:$1048576,10,FALSE)</f>
        <v>5</v>
      </c>
      <c r="H635" s="12">
        <f>VLOOKUP($A635,zika!$1:$1048576,10,FALSE)</f>
        <v>0</v>
      </c>
      <c r="I635" s="12">
        <f t="shared" si="27"/>
        <v>8</v>
      </c>
      <c r="J635" s="11">
        <v>10514</v>
      </c>
      <c r="K635" s="58" t="s">
        <v>1124</v>
      </c>
      <c r="L635" s="8">
        <f t="shared" si="28"/>
        <v>76.089024158265175</v>
      </c>
      <c r="M635" s="7" t="str">
        <f t="shared" si="29"/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1112</v>
      </c>
      <c r="D636" s="36" t="s">
        <v>14</v>
      </c>
      <c r="E636" s="36" t="s">
        <v>642</v>
      </c>
      <c r="F636" s="12">
        <f>VLOOKUP(A636,Dengue!$1:$1048576,10,FALSE)</f>
        <v>1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1</v>
      </c>
      <c r="J636" s="11">
        <v>7105</v>
      </c>
      <c r="K636" s="58" t="s">
        <v>1124</v>
      </c>
      <c r="L636" s="8">
        <f t="shared" si="28"/>
        <v>14.074595355383533</v>
      </c>
      <c r="M636" s="7" t="str">
        <f t="shared" si="29"/>
        <v>Baixa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1119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11459</v>
      </c>
      <c r="K637" s="58" t="s">
        <v>1124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1113</v>
      </c>
      <c r="D638" s="36" t="s">
        <v>22</v>
      </c>
      <c r="E638" s="36" t="s">
        <v>644</v>
      </c>
      <c r="F638" s="12">
        <f>VLOOKUP(A638,Dengue!$1:$1048576,10,FALSE)</f>
        <v>3</v>
      </c>
      <c r="G638" s="12">
        <f>VLOOKUP($A638,Chik!$1:$1048576,10,FALSE)</f>
        <v>0</v>
      </c>
      <c r="H638" s="12">
        <f>VLOOKUP($A638,zika!$1:$1048576,10,FALSE)</f>
        <v>0</v>
      </c>
      <c r="I638" s="12">
        <f t="shared" si="27"/>
        <v>3</v>
      </c>
      <c r="J638" s="11">
        <v>17398</v>
      </c>
      <c r="K638" s="58" t="s">
        <v>1124</v>
      </c>
      <c r="L638" s="8">
        <f t="shared" si="28"/>
        <v>17.243361305897228</v>
      </c>
      <c r="M638" s="7" t="str">
        <f t="shared" si="29"/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1119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4798</v>
      </c>
      <c r="K639" s="58" t="s">
        <v>1124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1120</v>
      </c>
      <c r="D640" s="36" t="s">
        <v>80</v>
      </c>
      <c r="E640" s="36" t="s">
        <v>646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0</v>
      </c>
      <c r="J640" s="11">
        <v>8138</v>
      </c>
      <c r="K640" s="58" t="s">
        <v>1124</v>
      </c>
      <c r="L640" s="8">
        <f t="shared" si="28"/>
        <v>0</v>
      </c>
      <c r="M640" s="7" t="str">
        <f t="shared" si="29"/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1121</v>
      </c>
      <c r="D641" s="36" t="s">
        <v>102</v>
      </c>
      <c r="E641" s="36" t="s">
        <v>647</v>
      </c>
      <c r="F641" s="12">
        <f>VLOOKUP(A641,Dengue!$1:$1048576,10,FALSE)</f>
        <v>2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2</v>
      </c>
      <c r="J641" s="11">
        <v>9487</v>
      </c>
      <c r="K641" s="58" t="s">
        <v>1124</v>
      </c>
      <c r="L641" s="8">
        <f t="shared" si="28"/>
        <v>21.081479919890377</v>
      </c>
      <c r="M641" s="7" t="str">
        <f t="shared" si="29"/>
        <v>Baixa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1111</v>
      </c>
      <c r="D642" s="36" t="s">
        <v>98</v>
      </c>
      <c r="E642" s="36" t="s">
        <v>648</v>
      </c>
      <c r="F642" s="12">
        <f>VLOOKUP(A642,Dengue!$1:$1048576,10,FALSE)</f>
        <v>33</v>
      </c>
      <c r="G642" s="12">
        <f>VLOOKUP($A642,Chik!$1:$1048576,10,FALSE)</f>
        <v>1</v>
      </c>
      <c r="H642" s="12">
        <f>VLOOKUP($A642,zika!$1:$1048576,10,FALSE)</f>
        <v>1</v>
      </c>
      <c r="I642" s="12">
        <f t="shared" si="27"/>
        <v>35</v>
      </c>
      <c r="J642" s="11">
        <v>331045</v>
      </c>
      <c r="K642" s="58" t="s">
        <v>1127</v>
      </c>
      <c r="L642" s="8">
        <f t="shared" si="28"/>
        <v>10.572580766965217</v>
      </c>
      <c r="M642" s="7" t="str">
        <f t="shared" si="29"/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1117</v>
      </c>
      <c r="D643" s="36" t="s">
        <v>33</v>
      </c>
      <c r="E643" s="36" t="s">
        <v>649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0</v>
      </c>
      <c r="J643" s="11">
        <v>4019</v>
      </c>
      <c r="K643" s="58" t="s">
        <v>1124</v>
      </c>
      <c r="L643" s="8">
        <f t="shared" si="28"/>
        <v>0</v>
      </c>
      <c r="M643" s="7" t="str">
        <f t="shared" si="29"/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1111</v>
      </c>
      <c r="D644" s="36" t="s">
        <v>98</v>
      </c>
      <c r="E644" s="36" t="s">
        <v>650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0</v>
      </c>
      <c r="J644" s="11">
        <v>10203</v>
      </c>
      <c r="K644" s="58" t="s">
        <v>1124</v>
      </c>
      <c r="L644" s="8">
        <f t="shared" si="28"/>
        <v>0</v>
      </c>
      <c r="M644" s="7" t="str">
        <f t="shared" si="29"/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1112</v>
      </c>
      <c r="D645" s="36" t="s">
        <v>17</v>
      </c>
      <c r="E645" s="36" t="s">
        <v>651</v>
      </c>
      <c r="F645" s="12">
        <f>VLOOKUP(A645,Dengue!$1:$1048576,10,FALSE)</f>
        <v>2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2</v>
      </c>
      <c r="J645" s="11">
        <v>13659</v>
      </c>
      <c r="K645" s="58" t="s">
        <v>1124</v>
      </c>
      <c r="L645" s="8">
        <f t="shared" si="28"/>
        <v>14.642360348488177</v>
      </c>
      <c r="M645" s="7" t="str">
        <f t="shared" si="29"/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1116</v>
      </c>
      <c r="D646" s="36" t="s">
        <v>30</v>
      </c>
      <c r="E646" s="36" t="s">
        <v>652</v>
      </c>
      <c r="F646" s="12">
        <f>VLOOKUP(A646,Dengue!$1:$1048576,10,FALSE)</f>
        <v>1</v>
      </c>
      <c r="G646" s="12">
        <f>VLOOKUP($A646,Chik!$1:$1048576,10,FALSE)</f>
        <v>0</v>
      </c>
      <c r="H646" s="12">
        <f>VLOOKUP($A646,zika!$1:$1048576,10,FALSE)</f>
        <v>0</v>
      </c>
      <c r="I646" s="12">
        <f t="shared" ref="I646:I709" si="30">H646+F646+G646</f>
        <v>1</v>
      </c>
      <c r="J646" s="11">
        <v>5167</v>
      </c>
      <c r="K646" s="58" t="s">
        <v>1124</v>
      </c>
      <c r="L646" s="8">
        <f t="shared" ref="L646:L709" si="31">I646/J646*100000</f>
        <v>19.353590090961873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Baixa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1112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0</v>
      </c>
      <c r="J647" s="11">
        <v>2599</v>
      </c>
      <c r="K647" s="58" t="s">
        <v>1124</v>
      </c>
      <c r="L647" s="8">
        <f t="shared" si="31"/>
        <v>0</v>
      </c>
      <c r="M647" s="7" t="str">
        <f t="shared" si="32"/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1119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5549</v>
      </c>
      <c r="K648" s="58" t="s">
        <v>1124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1111</v>
      </c>
      <c r="D649" s="36" t="s">
        <v>98</v>
      </c>
      <c r="E649" s="36" t="s">
        <v>655</v>
      </c>
      <c r="F649" s="12">
        <f>VLOOKUP(A649,Dengue!$1:$1048576,10,FALSE)</f>
        <v>1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1</v>
      </c>
      <c r="J649" s="11">
        <v>5783</v>
      </c>
      <c r="K649" s="58" t="s">
        <v>1124</v>
      </c>
      <c r="L649" s="8">
        <f t="shared" si="31"/>
        <v>17.292062943109116</v>
      </c>
      <c r="M649" s="7" t="str">
        <f t="shared" si="32"/>
        <v>Baixa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1118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8941</v>
      </c>
      <c r="K650" s="58" t="s">
        <v>1124</v>
      </c>
      <c r="L650" s="8">
        <f t="shared" si="31"/>
        <v>0</v>
      </c>
      <c r="M650" s="7" t="str">
        <f t="shared" si="32"/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1120</v>
      </c>
      <c r="D651" s="36" t="s">
        <v>71</v>
      </c>
      <c r="E651" s="36" t="s">
        <v>657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0</v>
      </c>
      <c r="J651" s="11">
        <v>12291</v>
      </c>
      <c r="K651" s="58" t="s">
        <v>1124</v>
      </c>
      <c r="L651" s="8">
        <f t="shared" si="31"/>
        <v>0</v>
      </c>
      <c r="M651" s="7" t="str">
        <f t="shared" si="32"/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1121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0</v>
      </c>
      <c r="J652" s="11">
        <v>30779</v>
      </c>
      <c r="K652" s="58" t="s">
        <v>1125</v>
      </c>
      <c r="L652" s="8">
        <f t="shared" si="31"/>
        <v>0</v>
      </c>
      <c r="M652" s="7" t="str">
        <f t="shared" si="32"/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1111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14346</v>
      </c>
      <c r="K653" s="58" t="s">
        <v>1124</v>
      </c>
      <c r="L653" s="8">
        <f t="shared" si="31"/>
        <v>0</v>
      </c>
      <c r="M653" s="7" t="str">
        <f t="shared" si="32"/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1118</v>
      </c>
      <c r="D654" s="36" t="s">
        <v>62</v>
      </c>
      <c r="E654" s="36" t="s">
        <v>660</v>
      </c>
      <c r="F654" s="12">
        <f>VLOOKUP(A654,Dengue!$1:$1048576,10,FALSE)</f>
        <v>2</v>
      </c>
      <c r="G654" s="12">
        <f>VLOOKUP($A654,Chik!$1:$1048576,10,FALSE)</f>
        <v>0</v>
      </c>
      <c r="H654" s="12">
        <f>VLOOKUP($A654,zika!$1:$1048576,10,FALSE)</f>
        <v>0</v>
      </c>
      <c r="I654" s="12">
        <f t="shared" si="30"/>
        <v>2</v>
      </c>
      <c r="J654" s="11">
        <v>17858</v>
      </c>
      <c r="K654" s="58" t="s">
        <v>1124</v>
      </c>
      <c r="L654" s="8">
        <f t="shared" si="31"/>
        <v>11.199462425803562</v>
      </c>
      <c r="M654" s="7" t="str">
        <f t="shared" si="32"/>
        <v>Baixa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1118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0</v>
      </c>
      <c r="J655" s="11">
        <v>5467</v>
      </c>
      <c r="K655" s="58" t="s">
        <v>1124</v>
      </c>
      <c r="L655" s="8">
        <f t="shared" si="31"/>
        <v>0</v>
      </c>
      <c r="M655" s="7" t="str">
        <f t="shared" si="32"/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1111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0</v>
      </c>
      <c r="J656" s="11">
        <v>12957</v>
      </c>
      <c r="K656" s="58" t="s">
        <v>1124</v>
      </c>
      <c r="L656" s="8">
        <f t="shared" si="31"/>
        <v>0</v>
      </c>
      <c r="M656" s="7" t="str">
        <f t="shared" si="32"/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652</v>
      </c>
      <c r="B657" s="7">
        <v>315610</v>
      </c>
      <c r="C657" s="17" t="s">
        <v>1119</v>
      </c>
      <c r="D657" s="36" t="s">
        <v>94</v>
      </c>
      <c r="E657" s="36" t="s">
        <v>663</v>
      </c>
      <c r="F657" s="12">
        <f>VLOOKUP(A657,Dengue!$1:$1048576,10,FALSE)</f>
        <v>1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1</v>
      </c>
      <c r="J657" s="11">
        <v>4648</v>
      </c>
      <c r="K657" s="58" t="s">
        <v>1124</v>
      </c>
      <c r="L657" s="8">
        <f t="shared" si="31"/>
        <v>21.514629948364888</v>
      </c>
      <c r="M657" s="7" t="str">
        <f t="shared" si="32"/>
        <v>Baixa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653</v>
      </c>
      <c r="B658" s="7">
        <v>315620</v>
      </c>
      <c r="C658" s="17" t="s">
        <v>1118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2289</v>
      </c>
      <c r="K658" s="58" t="s">
        <v>1124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654</v>
      </c>
      <c r="B659" s="7">
        <v>315630</v>
      </c>
      <c r="C659" s="17" t="s">
        <v>1118</v>
      </c>
      <c r="D659" s="36" t="s">
        <v>62</v>
      </c>
      <c r="E659" s="36" t="s">
        <v>665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 t="shared" si="30"/>
        <v>0</v>
      </c>
      <c r="J659" s="11">
        <v>7991</v>
      </c>
      <c r="K659" s="58" t="s">
        <v>1124</v>
      </c>
      <c r="L659" s="8">
        <f t="shared" si="31"/>
        <v>0</v>
      </c>
      <c r="M659" s="7" t="str">
        <f t="shared" si="32"/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38"/>
    </row>
    <row r="660" spans="1:19" ht="15.75" x14ac:dyDescent="0.25">
      <c r="A660" s="42">
        <v>655</v>
      </c>
      <c r="B660" s="7">
        <v>315640</v>
      </c>
      <c r="C660" s="17" t="s">
        <v>1110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3547</v>
      </c>
      <c r="K660" s="58" t="s">
        <v>1124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656</v>
      </c>
      <c r="B661" s="7">
        <v>315645</v>
      </c>
      <c r="C661" s="17" t="s">
        <v>1118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4566</v>
      </c>
      <c r="K661" s="58" t="s">
        <v>1124</v>
      </c>
      <c r="L661" s="8">
        <f t="shared" si="31"/>
        <v>0</v>
      </c>
      <c r="M661" s="7" t="str">
        <f t="shared" si="32"/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657</v>
      </c>
      <c r="B662" s="7">
        <v>315650</v>
      </c>
      <c r="C662" s="17" t="s">
        <v>1121</v>
      </c>
      <c r="D662" s="36" t="s">
        <v>102</v>
      </c>
      <c r="E662" s="36" t="s">
        <v>668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0</v>
      </c>
      <c r="J662" s="11">
        <v>6198</v>
      </c>
      <c r="K662" s="58" t="s">
        <v>1124</v>
      </c>
      <c r="L662" s="8">
        <f t="shared" si="31"/>
        <v>0</v>
      </c>
      <c r="M662" s="7" t="str">
        <f t="shared" si="32"/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658</v>
      </c>
      <c r="B663" s="7">
        <v>315660</v>
      </c>
      <c r="C663" s="17" t="s">
        <v>1116</v>
      </c>
      <c r="D663" s="36" t="s">
        <v>30</v>
      </c>
      <c r="E663" s="36" t="s">
        <v>669</v>
      </c>
      <c r="F663" s="12">
        <f>VLOOKUP(A663,Dengue!$1:$1048576,10,FALSE)</f>
        <v>2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2</v>
      </c>
      <c r="J663" s="11">
        <v>10226</v>
      </c>
      <c r="K663" s="58" t="s">
        <v>1124</v>
      </c>
      <c r="L663" s="8">
        <f t="shared" si="31"/>
        <v>19.557989438685702</v>
      </c>
      <c r="M663" s="7" t="str">
        <f t="shared" si="32"/>
        <v>Baixa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659</v>
      </c>
      <c r="B664" s="7">
        <v>315670</v>
      </c>
      <c r="C664" s="17" t="s">
        <v>1111</v>
      </c>
      <c r="D664" s="36" t="s">
        <v>98</v>
      </c>
      <c r="E664" s="36" t="s">
        <v>670</v>
      </c>
      <c r="F664" s="12">
        <f>VLOOKUP(A664,Dengue!$1:$1048576,10,FALSE)</f>
        <v>7</v>
      </c>
      <c r="G664" s="12">
        <f>VLOOKUP($A664,Chik!$1:$1048576,10,FALSE)</f>
        <v>0</v>
      </c>
      <c r="H664" s="12">
        <f>VLOOKUP($A664,zika!$1:$1048576,10,FALSE)</f>
        <v>0</v>
      </c>
      <c r="I664" s="12">
        <f t="shared" si="30"/>
        <v>7</v>
      </c>
      <c r="J664" s="11">
        <v>135421</v>
      </c>
      <c r="K664" s="58" t="s">
        <v>1127</v>
      </c>
      <c r="L664" s="8">
        <f t="shared" si="31"/>
        <v>5.1690653591392763</v>
      </c>
      <c r="M664" s="7" t="str">
        <f t="shared" si="32"/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19" ht="15.75" x14ac:dyDescent="0.25">
      <c r="A665" s="42">
        <v>660</v>
      </c>
      <c r="B665" s="7">
        <v>315680</v>
      </c>
      <c r="C665" s="17" t="s">
        <v>1111</v>
      </c>
      <c r="D665" s="36" t="s">
        <v>53</v>
      </c>
      <c r="E665" s="36" t="s">
        <v>671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0</v>
      </c>
      <c r="J665" s="11">
        <v>15525</v>
      </c>
      <c r="K665" s="58" t="s">
        <v>1124</v>
      </c>
      <c r="L665" s="8">
        <f t="shared" si="31"/>
        <v>0</v>
      </c>
      <c r="M665" s="7" t="str">
        <f t="shared" si="32"/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661</v>
      </c>
      <c r="B666" s="7">
        <v>315690</v>
      </c>
      <c r="C666" s="17" t="s">
        <v>1114</v>
      </c>
      <c r="D666" s="36" t="s">
        <v>24</v>
      </c>
      <c r="E666" s="36" t="s">
        <v>672</v>
      </c>
      <c r="F666" s="12">
        <f>VLOOKUP(A666,Dengue!$1:$1048576,10,FALSE)</f>
        <v>1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1</v>
      </c>
      <c r="J666" s="11">
        <v>25989</v>
      </c>
      <c r="K666" s="58" t="s">
        <v>1125</v>
      </c>
      <c r="L666" s="8">
        <f t="shared" si="31"/>
        <v>3.8477817538189236</v>
      </c>
      <c r="M666" s="7" t="str">
        <f t="shared" si="32"/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662</v>
      </c>
      <c r="B667" s="7">
        <v>315700</v>
      </c>
      <c r="C667" s="17" t="s">
        <v>1121</v>
      </c>
      <c r="D667" s="36" t="s">
        <v>102</v>
      </c>
      <c r="E667" s="36" t="s">
        <v>673</v>
      </c>
      <c r="F667" s="12">
        <f>VLOOKUP(A667,Dengue!$1:$1048576,10,FALSE)</f>
        <v>5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5</v>
      </c>
      <c r="J667" s="11">
        <v>41349</v>
      </c>
      <c r="K667" s="58" t="s">
        <v>1125</v>
      </c>
      <c r="L667" s="8">
        <f t="shared" si="31"/>
        <v>12.092190863140583</v>
      </c>
      <c r="M667" s="7" t="str">
        <f t="shared" si="32"/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19" ht="15.75" x14ac:dyDescent="0.25">
      <c r="A668" s="42">
        <v>663</v>
      </c>
      <c r="B668" s="7">
        <v>315710</v>
      </c>
      <c r="C668" s="17" t="s">
        <v>1116</v>
      </c>
      <c r="D668" s="36" t="s">
        <v>30</v>
      </c>
      <c r="E668" s="36" t="s">
        <v>674</v>
      </c>
      <c r="F668" s="12">
        <f>VLOOKUP(A668,Dengue!$1:$1048576,10,FALSE)</f>
        <v>1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1</v>
      </c>
      <c r="J668" s="11">
        <v>7007</v>
      </c>
      <c r="K668" s="58" t="s">
        <v>1124</v>
      </c>
      <c r="L668" s="8">
        <f t="shared" si="31"/>
        <v>14.271442842871414</v>
      </c>
      <c r="M668" s="7" t="str">
        <f t="shared" si="32"/>
        <v>Baixa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664</v>
      </c>
      <c r="B669" s="7">
        <v>315720</v>
      </c>
      <c r="C669" s="17" t="s">
        <v>1111</v>
      </c>
      <c r="D669" s="36" t="s">
        <v>90</v>
      </c>
      <c r="E669" s="36" t="s">
        <v>675</v>
      </c>
      <c r="F669" s="12">
        <f>VLOOKUP(A669,Dengue!$1:$1048576,10,FALSE)</f>
        <v>1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1</v>
      </c>
      <c r="J669" s="11">
        <v>30807</v>
      </c>
      <c r="K669" s="58" t="s">
        <v>1125</v>
      </c>
      <c r="L669" s="8">
        <f t="shared" si="31"/>
        <v>3.2460155159541664</v>
      </c>
      <c r="M669" s="7" t="str">
        <f t="shared" si="32"/>
        <v>Baixa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665</v>
      </c>
      <c r="B670" s="7">
        <v>315725</v>
      </c>
      <c r="C670" s="17" t="s">
        <v>1113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8113</v>
      </c>
      <c r="K670" s="58" t="s">
        <v>1124</v>
      </c>
      <c r="L670" s="8">
        <f t="shared" si="31"/>
        <v>0</v>
      </c>
      <c r="M670" s="7" t="str">
        <f t="shared" si="32"/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666</v>
      </c>
      <c r="B671" s="7">
        <v>315727</v>
      </c>
      <c r="C671" s="17" t="s">
        <v>1118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3117</v>
      </c>
      <c r="K671" s="58" t="s">
        <v>1124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667</v>
      </c>
      <c r="B672" s="7">
        <v>315730</v>
      </c>
      <c r="C672" s="17" t="s">
        <v>1119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4454</v>
      </c>
      <c r="K672" s="58" t="s">
        <v>1124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1119</v>
      </c>
      <c r="D673" s="36" t="s">
        <v>94</v>
      </c>
      <c r="E673" s="36" t="s">
        <v>679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0</v>
      </c>
      <c r="J673" s="11">
        <v>8541</v>
      </c>
      <c r="K673" s="58" t="s">
        <v>1124</v>
      </c>
      <c r="L673" s="8">
        <f t="shared" si="31"/>
        <v>0</v>
      </c>
      <c r="M673" s="7" t="str">
        <f t="shared" si="32"/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1121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0</v>
      </c>
      <c r="J674" s="11">
        <v>4177</v>
      </c>
      <c r="K674" s="58" t="s">
        <v>1124</v>
      </c>
      <c r="L674" s="8">
        <f t="shared" si="31"/>
        <v>0</v>
      </c>
      <c r="M674" s="7" t="str">
        <f t="shared" si="32"/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1112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0</v>
      </c>
      <c r="J675" s="11">
        <v>4793</v>
      </c>
      <c r="K675" s="58" t="s">
        <v>1124</v>
      </c>
      <c r="L675" s="8">
        <f t="shared" si="31"/>
        <v>0</v>
      </c>
      <c r="M675" s="7" t="str">
        <f t="shared" si="32"/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1113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0</v>
      </c>
      <c r="J676" s="11">
        <v>4438</v>
      </c>
      <c r="K676" s="58" t="s">
        <v>1124</v>
      </c>
      <c r="L676" s="8">
        <f t="shared" si="31"/>
        <v>0</v>
      </c>
      <c r="M676" s="7" t="str">
        <f t="shared" si="32"/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1121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3866</v>
      </c>
      <c r="K677" s="58" t="s">
        <v>1124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1116</v>
      </c>
      <c r="D678" s="36" t="s">
        <v>28</v>
      </c>
      <c r="E678" s="36" t="s">
        <v>684</v>
      </c>
      <c r="F678" s="12">
        <f>VLOOKUP(A678,Dengue!$1:$1048576,10,FALSE)</f>
        <v>1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1</v>
      </c>
      <c r="J678" s="11">
        <v>6345</v>
      </c>
      <c r="K678" s="58" t="s">
        <v>1124</v>
      </c>
      <c r="L678" s="8">
        <f t="shared" si="31"/>
        <v>15.760441292356187</v>
      </c>
      <c r="M678" s="7" t="str">
        <f t="shared" si="32"/>
        <v>Baixa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1114</v>
      </c>
      <c r="D679" s="36" t="s">
        <v>24</v>
      </c>
      <c r="E679" s="36" t="s">
        <v>685</v>
      </c>
      <c r="F679" s="12">
        <f>VLOOKUP(A679,Dengue!$1:$1048576,10,FALSE)</f>
        <v>1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1</v>
      </c>
      <c r="J679" s="11">
        <v>13743</v>
      </c>
      <c r="K679" s="58" t="s">
        <v>1124</v>
      </c>
      <c r="L679" s="8">
        <f t="shared" si="31"/>
        <v>7.2764316379247616</v>
      </c>
      <c r="M679" s="7" t="str">
        <f t="shared" si="32"/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1111</v>
      </c>
      <c r="D680" s="36" t="s">
        <v>98</v>
      </c>
      <c r="E680" s="36" t="s">
        <v>686</v>
      </c>
      <c r="F680" s="12">
        <f>VLOOKUP(A680,Dengue!$1:$1048576,10,FALSE)</f>
        <v>6</v>
      </c>
      <c r="G680" s="12">
        <f>VLOOKUP($A680,Chik!$1:$1048576,10,FALSE)</f>
        <v>1</v>
      </c>
      <c r="H680" s="12">
        <f>VLOOKUP($A680,zika!$1:$1048576,10,FALSE)</f>
        <v>0</v>
      </c>
      <c r="I680" s="12">
        <f t="shared" si="30"/>
        <v>7</v>
      </c>
      <c r="J680" s="11">
        <v>218147</v>
      </c>
      <c r="K680" s="58" t="s">
        <v>1127</v>
      </c>
      <c r="L680" s="8">
        <f t="shared" si="31"/>
        <v>3.2088454115802647</v>
      </c>
      <c r="M680" s="7" t="str">
        <f t="shared" si="32"/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1112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16111</v>
      </c>
      <c r="K681" s="58" t="s">
        <v>1124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1111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10836</v>
      </c>
      <c r="K682" s="58" t="s">
        <v>1124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1116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5248</v>
      </c>
      <c r="K683" s="58" t="s">
        <v>1124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1113</v>
      </c>
      <c r="D684" s="36" t="s">
        <v>22</v>
      </c>
      <c r="E684" s="36" t="s">
        <v>690</v>
      </c>
      <c r="F684" s="12">
        <f>VLOOKUP(A684,Dengue!$1:$1048576,10,FALSE)</f>
        <v>1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1</v>
      </c>
      <c r="J684" s="11">
        <v>14620</v>
      </c>
      <c r="K684" s="58" t="s">
        <v>1124</v>
      </c>
      <c r="L684" s="8">
        <f t="shared" si="31"/>
        <v>6.8399452804377567</v>
      </c>
      <c r="M684" s="7" t="str">
        <f t="shared" si="32"/>
        <v>Baixa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1117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0</v>
      </c>
      <c r="J685" s="11">
        <v>8974</v>
      </c>
      <c r="K685" s="58" t="s">
        <v>1124</v>
      </c>
      <c r="L685" s="8">
        <f t="shared" si="31"/>
        <v>0</v>
      </c>
      <c r="M685" s="7" t="str">
        <f t="shared" si="32"/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1118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4905</v>
      </c>
      <c r="K686" s="58" t="s">
        <v>1124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1113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7155</v>
      </c>
      <c r="K687" s="58" t="s">
        <v>1124</v>
      </c>
      <c r="L687" s="8">
        <f t="shared" si="31"/>
        <v>0</v>
      </c>
      <c r="M687" s="7" t="str">
        <f t="shared" si="32"/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1119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3449</v>
      </c>
      <c r="K688" s="58" t="s">
        <v>1124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1113</v>
      </c>
      <c r="D689" s="36" t="s">
        <v>22</v>
      </c>
      <c r="E689" s="36" t="s">
        <v>694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 t="shared" si="30"/>
        <v>0</v>
      </c>
      <c r="J689" s="11">
        <v>5522</v>
      </c>
      <c r="K689" s="58" t="s">
        <v>1124</v>
      </c>
      <c r="L689" s="8">
        <f t="shared" si="31"/>
        <v>0</v>
      </c>
      <c r="M689" s="7" t="str">
        <f t="shared" si="32"/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1117</v>
      </c>
      <c r="D690" s="36" t="s">
        <v>36</v>
      </c>
      <c r="E690" s="36" t="s">
        <v>695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0</v>
      </c>
      <c r="J690" s="11">
        <v>42751</v>
      </c>
      <c r="K690" s="58" t="s">
        <v>1125</v>
      </c>
      <c r="L690" s="8">
        <f t="shared" si="31"/>
        <v>0</v>
      </c>
      <c r="M690" s="7" t="str">
        <f t="shared" si="32"/>
        <v>Silencioso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1120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3343</v>
      </c>
      <c r="K691" s="58" t="s">
        <v>1124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1110</v>
      </c>
      <c r="D692" s="36" t="s">
        <v>142</v>
      </c>
      <c r="E692" s="36" t="s">
        <v>697</v>
      </c>
      <c r="F692" s="12">
        <f>VLOOKUP(A692,Dengue!$1:$1048576,10,FALSE)</f>
        <v>5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5</v>
      </c>
      <c r="J692" s="11">
        <v>19608</v>
      </c>
      <c r="K692" s="58" t="s">
        <v>1124</v>
      </c>
      <c r="L692" s="8">
        <f t="shared" si="31"/>
        <v>25.499796001631989</v>
      </c>
      <c r="M692" s="7" t="str">
        <f t="shared" si="32"/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1117</v>
      </c>
      <c r="D693" s="36" t="s">
        <v>33</v>
      </c>
      <c r="E693" s="36" t="s">
        <v>698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0</v>
      </c>
      <c r="J693" s="11">
        <v>7128</v>
      </c>
      <c r="K693" s="58" t="s">
        <v>1124</v>
      </c>
      <c r="L693" s="8">
        <f t="shared" si="31"/>
        <v>0</v>
      </c>
      <c r="M693" s="7" t="str">
        <f t="shared" si="32"/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1118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0</v>
      </c>
      <c r="J694" s="11">
        <v>3853</v>
      </c>
      <c r="K694" s="58" t="s">
        <v>1124</v>
      </c>
      <c r="L694" s="8">
        <f t="shared" si="31"/>
        <v>0</v>
      </c>
      <c r="M694" s="7" t="str">
        <f t="shared" si="32"/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1111</v>
      </c>
      <c r="D695" s="36" t="s">
        <v>11</v>
      </c>
      <c r="E695" s="36" t="s">
        <v>700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0</v>
      </c>
      <c r="J695" s="11">
        <v>7696</v>
      </c>
      <c r="K695" s="58" t="s">
        <v>1124</v>
      </c>
      <c r="L695" s="8">
        <f t="shared" si="31"/>
        <v>0</v>
      </c>
      <c r="M695" s="7" t="str">
        <f t="shared" si="32"/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1118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 t="shared" si="30"/>
        <v>0</v>
      </c>
      <c r="J696" s="11">
        <v>3971</v>
      </c>
      <c r="K696" s="58" t="s">
        <v>1124</v>
      </c>
      <c r="L696" s="8">
        <f t="shared" si="31"/>
        <v>0</v>
      </c>
      <c r="M696" s="7" t="str">
        <f t="shared" si="32"/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1119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2438</v>
      </c>
      <c r="K697" s="58" t="s">
        <v>1124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1115</v>
      </c>
      <c r="D698" s="36" t="s">
        <v>26</v>
      </c>
      <c r="E698" s="36" t="s">
        <v>703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 t="shared" si="30"/>
        <v>0</v>
      </c>
      <c r="J698" s="11">
        <v>4807</v>
      </c>
      <c r="K698" s="58" t="s">
        <v>1124</v>
      </c>
      <c r="L698" s="8">
        <f t="shared" si="31"/>
        <v>0</v>
      </c>
      <c r="M698" s="7" t="str">
        <f t="shared" si="32"/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1112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8681</v>
      </c>
      <c r="K699" s="58" t="s">
        <v>1124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1113</v>
      </c>
      <c r="D700" s="36" t="s">
        <v>20</v>
      </c>
      <c r="E700" s="36" t="s">
        <v>705</v>
      </c>
      <c r="F700" s="12">
        <f>VLOOKUP(A700,Dengue!$1:$1048576,10,FALSE)</f>
        <v>1</v>
      </c>
      <c r="G700" s="12">
        <f>VLOOKUP($A700,Chik!$1:$1048576,10,FALSE)</f>
        <v>0</v>
      </c>
      <c r="H700" s="12">
        <f>VLOOKUP($A700,zika!$1:$1048576,10,FALSE)</f>
        <v>0</v>
      </c>
      <c r="I700" s="12">
        <f t="shared" si="30"/>
        <v>1</v>
      </c>
      <c r="J700" s="11">
        <v>33934</v>
      </c>
      <c r="K700" s="58" t="s">
        <v>1125</v>
      </c>
      <c r="L700" s="8">
        <f t="shared" si="31"/>
        <v>2.9468969175458244</v>
      </c>
      <c r="M700" s="7" t="str">
        <f t="shared" si="32"/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1111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0</v>
      </c>
      <c r="J701" s="11">
        <v>4274</v>
      </c>
      <c r="K701" s="58" t="s">
        <v>1124</v>
      </c>
      <c r="L701" s="8">
        <f t="shared" si="31"/>
        <v>0</v>
      </c>
      <c r="M701" s="7" t="str">
        <f t="shared" si="32"/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1119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3789</v>
      </c>
      <c r="K702" s="58" t="s">
        <v>1124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1115</v>
      </c>
      <c r="D703" s="36" t="s">
        <v>26</v>
      </c>
      <c r="E703" s="36" t="s">
        <v>708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0</v>
      </c>
      <c r="J703" s="11">
        <v>18434</v>
      </c>
      <c r="K703" s="58" t="s">
        <v>1124</v>
      </c>
      <c r="L703" s="8">
        <f t="shared" si="31"/>
        <v>0</v>
      </c>
      <c r="M703" s="7" t="str">
        <f t="shared" si="32"/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1118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3602</v>
      </c>
      <c r="K704" s="58" t="s">
        <v>1124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1112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0</v>
      </c>
      <c r="J705" s="11">
        <v>3937</v>
      </c>
      <c r="K705" s="58" t="s">
        <v>1124</v>
      </c>
      <c r="L705" s="8">
        <f t="shared" si="31"/>
        <v>0</v>
      </c>
      <c r="M705" s="7" t="str">
        <f t="shared" si="32"/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3877</v>
      </c>
      <c r="K706" s="58" t="s">
        <v>1124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1116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0</v>
      </c>
      <c r="J707" s="11">
        <v>11677</v>
      </c>
      <c r="K707" s="58" t="s">
        <v>1124</v>
      </c>
      <c r="L707" s="8">
        <f t="shared" si="31"/>
        <v>0</v>
      </c>
      <c r="M707" s="7" t="str">
        <f t="shared" si="32"/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1115</v>
      </c>
      <c r="D708" s="36" t="s">
        <v>26</v>
      </c>
      <c r="E708" s="36" t="s">
        <v>713</v>
      </c>
      <c r="F708" s="12">
        <f>VLOOKUP(A708,Dengue!$1:$1048576,10,FALSE)</f>
        <v>4</v>
      </c>
      <c r="G708" s="12">
        <f>VLOOKUP($A708,Chik!$1:$1048576,10,FALSE)</f>
        <v>0</v>
      </c>
      <c r="H708" s="12">
        <f>VLOOKUP($A708,zika!$1:$1048576,10,FALSE)</f>
        <v>0</v>
      </c>
      <c r="I708" s="12">
        <f t="shared" si="30"/>
        <v>4</v>
      </c>
      <c r="J708" s="11">
        <v>28054</v>
      </c>
      <c r="K708" s="58" t="s">
        <v>1125</v>
      </c>
      <c r="L708" s="8">
        <f t="shared" si="31"/>
        <v>14.258216297141228</v>
      </c>
      <c r="M708" s="7" t="str">
        <f t="shared" si="32"/>
        <v>Baixa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1121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7256</v>
      </c>
      <c r="K709" s="58" t="s">
        <v>1124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1111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1770</v>
      </c>
      <c r="K710" s="58" t="s">
        <v>1124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1111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3109</v>
      </c>
      <c r="K711" s="58" t="s">
        <v>1124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1118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0</v>
      </c>
      <c r="J712" s="11">
        <v>46555</v>
      </c>
      <c r="K712" s="58" t="s">
        <v>1125</v>
      </c>
      <c r="L712" s="8">
        <f t="shared" si="34"/>
        <v>0</v>
      </c>
      <c r="M712" s="7" t="str">
        <f t="shared" si="35"/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1117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5220</v>
      </c>
      <c r="K713" s="58" t="s">
        <v>1124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1119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3721</v>
      </c>
      <c r="K714" s="58" t="s">
        <v>1124</v>
      </c>
      <c r="L714" s="8">
        <f t="shared" si="34"/>
        <v>0</v>
      </c>
      <c r="M714" s="7" t="str">
        <f t="shared" si="35"/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1113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0</v>
      </c>
      <c r="J715" s="11">
        <v>5630</v>
      </c>
      <c r="K715" s="58" t="s">
        <v>1124</v>
      </c>
      <c r="L715" s="8">
        <f t="shared" si="34"/>
        <v>0</v>
      </c>
      <c r="M715" s="7" t="str">
        <f t="shared" si="35"/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1111</v>
      </c>
      <c r="D716" s="36" t="s">
        <v>90</v>
      </c>
      <c r="E716" s="36" t="s">
        <v>721</v>
      </c>
      <c r="F716" s="12">
        <f>VLOOKUP(A716,Dengue!$1:$1048576,10,FALSE)</f>
        <v>1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1</v>
      </c>
      <c r="J716" s="11">
        <v>17393</v>
      </c>
      <c r="K716" s="58" t="s">
        <v>1124</v>
      </c>
      <c r="L716" s="8">
        <f t="shared" si="34"/>
        <v>5.7494394296556086</v>
      </c>
      <c r="M716" s="7" t="str">
        <f t="shared" si="35"/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1113</v>
      </c>
      <c r="D717" s="36" t="s">
        <v>22</v>
      </c>
      <c r="E717" s="36" t="s">
        <v>722</v>
      </c>
      <c r="F717" s="12">
        <f>VLOOKUP(A717,Dengue!$1:$1048576,10,FALSE)</f>
        <v>1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1</v>
      </c>
      <c r="J717" s="11">
        <v>3377</v>
      </c>
      <c r="K717" s="58" t="s">
        <v>1124</v>
      </c>
      <c r="L717" s="8">
        <f t="shared" si="34"/>
        <v>29.612081729345572</v>
      </c>
      <c r="M717" s="7" t="str">
        <f t="shared" si="35"/>
        <v>Baixa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1121</v>
      </c>
      <c r="D718" s="36" t="s">
        <v>121</v>
      </c>
      <c r="E718" s="36" t="s">
        <v>723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0</v>
      </c>
      <c r="J718" s="11">
        <v>56163</v>
      </c>
      <c r="K718" s="58" t="s">
        <v>1125</v>
      </c>
      <c r="L718" s="8">
        <f t="shared" si="34"/>
        <v>0</v>
      </c>
      <c r="M718" s="7" t="str">
        <f t="shared" si="35"/>
        <v>Silencioso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1115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6535</v>
      </c>
      <c r="K719" s="58" t="s">
        <v>1124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1114</v>
      </c>
      <c r="D720" s="36" t="s">
        <v>24</v>
      </c>
      <c r="E720" s="36" t="s">
        <v>725</v>
      </c>
      <c r="F720" s="12">
        <f>VLOOKUP(A720,Dengue!$1:$1048576,10,FALSE)</f>
        <v>1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1</v>
      </c>
      <c r="J720" s="11">
        <v>6200</v>
      </c>
      <c r="K720" s="58" t="s">
        <v>1124</v>
      </c>
      <c r="L720" s="8">
        <f t="shared" si="34"/>
        <v>16.129032258064516</v>
      </c>
      <c r="M720" s="7" t="str">
        <f t="shared" si="35"/>
        <v>Baixa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1118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4889</v>
      </c>
      <c r="K721" s="58" t="s">
        <v>1124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1118</v>
      </c>
      <c r="D722" s="36" t="s">
        <v>62</v>
      </c>
      <c r="E722" s="36" t="s">
        <v>727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0</v>
      </c>
      <c r="J722" s="11">
        <v>12164</v>
      </c>
      <c r="K722" s="58" t="s">
        <v>1124</v>
      </c>
      <c r="L722" s="8">
        <f t="shared" si="34"/>
        <v>0</v>
      </c>
      <c r="M722" s="7" t="str">
        <f t="shared" si="35"/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1113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4015</v>
      </c>
      <c r="K723" s="58" t="s">
        <v>1124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1113</v>
      </c>
      <c r="D724" s="36" t="s">
        <v>22</v>
      </c>
      <c r="E724" s="36" t="s">
        <v>729</v>
      </c>
      <c r="F724" s="12">
        <f>VLOOKUP(A724,Dengue!$1:$1048576,10,FALSE)</f>
        <v>2</v>
      </c>
      <c r="G724" s="12">
        <f>VLOOKUP($A724,Chik!$1:$1048576,10,FALSE)</f>
        <v>0</v>
      </c>
      <c r="H724" s="12">
        <f>VLOOKUP($A724,zika!$1:$1048576,10,FALSE)</f>
        <v>0</v>
      </c>
      <c r="I724" s="12">
        <f t="shared" si="33"/>
        <v>2</v>
      </c>
      <c r="J724" s="11">
        <v>3963</v>
      </c>
      <c r="K724" s="58" t="s">
        <v>1124</v>
      </c>
      <c r="L724" s="8">
        <f t="shared" si="34"/>
        <v>50.466818067120869</v>
      </c>
      <c r="M724" s="7" t="str">
        <f t="shared" si="35"/>
        <v>Baixa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1120</v>
      </c>
      <c r="D725" s="36" t="s">
        <v>71</v>
      </c>
      <c r="E725" s="36" t="s">
        <v>730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0</v>
      </c>
      <c r="J725" s="11">
        <v>6923</v>
      </c>
      <c r="K725" s="58" t="s">
        <v>1124</v>
      </c>
      <c r="L725" s="8">
        <f t="shared" si="34"/>
        <v>0</v>
      </c>
      <c r="M725" s="7" t="str">
        <f t="shared" si="35"/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1115</v>
      </c>
      <c r="D726" s="36" t="s">
        <v>26</v>
      </c>
      <c r="E726" s="36" t="s">
        <v>731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0</v>
      </c>
      <c r="J726" s="11">
        <v>12218</v>
      </c>
      <c r="K726" s="58" t="s">
        <v>1124</v>
      </c>
      <c r="L726" s="8">
        <f t="shared" si="34"/>
        <v>0</v>
      </c>
      <c r="M726" s="7" t="str">
        <f t="shared" si="35"/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1111</v>
      </c>
      <c r="D727" s="36" t="s">
        <v>90</v>
      </c>
      <c r="E727" s="36" t="s">
        <v>732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0</v>
      </c>
      <c r="J727" s="11">
        <v>10818</v>
      </c>
      <c r="K727" s="58" t="s">
        <v>1124</v>
      </c>
      <c r="L727" s="8">
        <f t="shared" si="34"/>
        <v>0</v>
      </c>
      <c r="M727" s="7" t="str">
        <f t="shared" si="35"/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1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1</v>
      </c>
      <c r="J728" s="11">
        <v>3161</v>
      </c>
      <c r="K728" s="58" t="s">
        <v>1124</v>
      </c>
      <c r="L728" s="8">
        <f t="shared" si="34"/>
        <v>31.635558367605189</v>
      </c>
      <c r="M728" s="7" t="str">
        <f t="shared" si="35"/>
        <v>Baixa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1117</v>
      </c>
      <c r="D729" s="36" t="s">
        <v>33</v>
      </c>
      <c r="E729" s="36" t="s">
        <v>734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0</v>
      </c>
      <c r="J729" s="11">
        <v>25332</v>
      </c>
      <c r="K729" s="58" t="s">
        <v>1125</v>
      </c>
      <c r="L729" s="8">
        <f t="shared" si="34"/>
        <v>0</v>
      </c>
      <c r="M729" s="7" t="str">
        <f t="shared" si="35"/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1120</v>
      </c>
      <c r="D730" s="36" t="s">
        <v>71</v>
      </c>
      <c r="E730" s="36" t="s">
        <v>735</v>
      </c>
      <c r="F730" s="12">
        <f>VLOOKUP(A730,Dengue!$1:$1048576,10,FALSE)</f>
        <v>2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2</v>
      </c>
      <c r="J730" s="11">
        <v>35145</v>
      </c>
      <c r="K730" s="58" t="s">
        <v>1125</v>
      </c>
      <c r="L730" s="8">
        <f t="shared" si="34"/>
        <v>5.6907099160620289</v>
      </c>
      <c r="M730" s="7" t="str">
        <f t="shared" si="35"/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1117</v>
      </c>
      <c r="D731" s="36" t="s">
        <v>45</v>
      </c>
      <c r="E731" s="36" t="s">
        <v>736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0</v>
      </c>
      <c r="J731" s="11">
        <v>7407</v>
      </c>
      <c r="K731" s="58" t="s">
        <v>1124</v>
      </c>
      <c r="L731" s="8">
        <f t="shared" si="34"/>
        <v>0</v>
      </c>
      <c r="M731" s="7" t="str">
        <f t="shared" si="35"/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1121</v>
      </c>
      <c r="D732" s="36" t="s">
        <v>102</v>
      </c>
      <c r="E732" s="36" t="s">
        <v>737</v>
      </c>
      <c r="F732" s="12">
        <f>VLOOKUP(A732,Dengue!$1:$1048576,10,FALSE)</f>
        <v>1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1</v>
      </c>
      <c r="J732" s="11">
        <v>4896</v>
      </c>
      <c r="K732" s="58" t="s">
        <v>1124</v>
      </c>
      <c r="L732" s="8">
        <f t="shared" si="34"/>
        <v>20.424836601307192</v>
      </c>
      <c r="M732" s="7" t="str">
        <f t="shared" si="35"/>
        <v>Baixa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1117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2753</v>
      </c>
      <c r="K733" s="58" t="s">
        <v>1124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1121</v>
      </c>
      <c r="D734" s="36" t="s">
        <v>121</v>
      </c>
      <c r="E734" s="36" t="s">
        <v>739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1</v>
      </c>
      <c r="I734" s="12">
        <f t="shared" si="33"/>
        <v>1</v>
      </c>
      <c r="J734" s="11">
        <v>25235</v>
      </c>
      <c r="K734" s="58" t="s">
        <v>1125</v>
      </c>
      <c r="L734" s="8">
        <f t="shared" si="34"/>
        <v>3.9627501486031309</v>
      </c>
      <c r="M734" s="7" t="str">
        <f t="shared" si="35"/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1121</v>
      </c>
      <c r="D735" s="36" t="s">
        <v>121</v>
      </c>
      <c r="E735" s="36" t="s">
        <v>740</v>
      </c>
      <c r="F735" s="12">
        <f>VLOOKUP(A735,Dengue!$1:$1048576,10,FALSE)</f>
        <v>2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2</v>
      </c>
      <c r="J735" s="11">
        <v>12899</v>
      </c>
      <c r="K735" s="58" t="s">
        <v>1124</v>
      </c>
      <c r="L735" s="8">
        <f t="shared" si="34"/>
        <v>15.505077913016512</v>
      </c>
      <c r="M735" s="7" t="str">
        <f t="shared" si="35"/>
        <v>Baixa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1119</v>
      </c>
      <c r="D736" s="36" t="s">
        <v>94</v>
      </c>
      <c r="E736" s="36" t="s">
        <v>741</v>
      </c>
      <c r="F736" s="12">
        <f>VLOOKUP(A736,Dengue!$1:$1048576,10,FALSE)</f>
        <v>3</v>
      </c>
      <c r="G736" s="12">
        <f>VLOOKUP($A736,Chik!$1:$1048576,10,FALSE)</f>
        <v>0</v>
      </c>
      <c r="H736" s="12">
        <f>VLOOKUP($A736,zika!$1:$1048576,10,FALSE)</f>
        <v>0</v>
      </c>
      <c r="I736" s="12">
        <f t="shared" si="33"/>
        <v>3</v>
      </c>
      <c r="J736" s="11">
        <v>89653</v>
      </c>
      <c r="K736" s="58" t="s">
        <v>1126</v>
      </c>
      <c r="L736" s="8">
        <f t="shared" si="34"/>
        <v>3.3462349280001784</v>
      </c>
      <c r="M736" s="7" t="str">
        <f t="shared" si="35"/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19" ht="15.75" x14ac:dyDescent="0.25">
      <c r="A737" s="42">
        <v>732</v>
      </c>
      <c r="B737" s="7">
        <v>316255</v>
      </c>
      <c r="C737" s="17" t="s">
        <v>1112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11440</v>
      </c>
      <c r="K737" s="58" t="s">
        <v>1124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733</v>
      </c>
      <c r="B738" s="7">
        <v>316257</v>
      </c>
      <c r="C738" s="17" t="s">
        <v>1113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5798</v>
      </c>
      <c r="K738" s="58" t="s">
        <v>1124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734</v>
      </c>
      <c r="B739" s="7">
        <v>316260</v>
      </c>
      <c r="C739" s="17" t="s">
        <v>1113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7553</v>
      </c>
      <c r="K739" s="58" t="s">
        <v>1124</v>
      </c>
      <c r="L739" s="8">
        <f t="shared" si="34"/>
        <v>0</v>
      </c>
      <c r="M739" s="7" t="str">
        <f t="shared" si="35"/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735</v>
      </c>
      <c r="B740" s="7">
        <v>316265</v>
      </c>
      <c r="C740" s="17" t="s">
        <v>1121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0</v>
      </c>
      <c r="J740" s="11">
        <v>4389</v>
      </c>
      <c r="K740" s="58" t="s">
        <v>1124</v>
      </c>
      <c r="L740" s="8">
        <f t="shared" si="34"/>
        <v>0</v>
      </c>
      <c r="M740" s="7" t="str">
        <f t="shared" si="35"/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736</v>
      </c>
      <c r="B741" s="7">
        <v>316270</v>
      </c>
      <c r="C741" s="17" t="s">
        <v>1121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0</v>
      </c>
      <c r="J741" s="11">
        <v>23524</v>
      </c>
      <c r="K741" s="58" t="s">
        <v>1124</v>
      </c>
      <c r="L741" s="8">
        <f t="shared" si="34"/>
        <v>0</v>
      </c>
      <c r="M741" s="7" t="str">
        <f t="shared" si="35"/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19" ht="15.75" x14ac:dyDescent="0.25">
      <c r="A742" s="42">
        <v>737</v>
      </c>
      <c r="B742" s="7">
        <v>316280</v>
      </c>
      <c r="C742" s="17" t="s">
        <v>1113</v>
      </c>
      <c r="D742" s="36" t="s">
        <v>22</v>
      </c>
      <c r="E742" s="36" t="s">
        <v>747</v>
      </c>
      <c r="F742" s="12">
        <f>VLOOKUP(A742,Dengue!$1:$1048576,10,FALSE)</f>
        <v>1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1</v>
      </c>
      <c r="J742" s="11">
        <v>15781</v>
      </c>
      <c r="K742" s="58" t="s">
        <v>1124</v>
      </c>
      <c r="L742" s="8">
        <f t="shared" si="34"/>
        <v>6.3367340472720359</v>
      </c>
      <c r="M742" s="7" t="str">
        <f t="shared" si="35"/>
        <v>Baixa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738</v>
      </c>
      <c r="B743" s="7">
        <v>316290</v>
      </c>
      <c r="C743" s="17" t="s">
        <v>1118</v>
      </c>
      <c r="D743" s="36" t="s">
        <v>57</v>
      </c>
      <c r="E743" s="36" t="s">
        <v>748</v>
      </c>
      <c r="F743" s="12">
        <f>VLOOKUP(A743,Dengue!$1:$1048576,10,FALSE)</f>
        <v>1</v>
      </c>
      <c r="G743" s="12">
        <f>VLOOKUP($A743,Chik!$1:$1048576,10,FALSE)</f>
        <v>0</v>
      </c>
      <c r="H743" s="12">
        <f>VLOOKUP($A743,zika!$1:$1048576,10,FALSE)</f>
        <v>0</v>
      </c>
      <c r="I743" s="12">
        <f t="shared" si="33"/>
        <v>1</v>
      </c>
      <c r="J743" s="11">
        <v>26272</v>
      </c>
      <c r="K743" s="58" t="s">
        <v>1125</v>
      </c>
      <c r="L743" s="8">
        <f t="shared" si="34"/>
        <v>3.8063337393422652</v>
      </c>
      <c r="M743" s="7" t="str">
        <f t="shared" si="35"/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19" ht="15.75" x14ac:dyDescent="0.25">
      <c r="A744" s="42">
        <v>739</v>
      </c>
      <c r="B744" s="7">
        <v>316292</v>
      </c>
      <c r="C744" s="17" t="s">
        <v>1111</v>
      </c>
      <c r="D744" s="36" t="s">
        <v>98</v>
      </c>
      <c r="E744" s="36" t="s">
        <v>749</v>
      </c>
      <c r="F744" s="12">
        <f>VLOOKUP(A744,Dengue!$1:$1048576,10,FALSE)</f>
        <v>1</v>
      </c>
      <c r="G744" s="12">
        <f>VLOOKUP($A744,Chik!$1:$1048576,10,FALSE)</f>
        <v>0</v>
      </c>
      <c r="H744" s="12">
        <f>VLOOKUP($A744,zika!$1:$1048576,10,FALSE)</f>
        <v>1</v>
      </c>
      <c r="I744" s="12">
        <f t="shared" si="33"/>
        <v>2</v>
      </c>
      <c r="J744" s="11">
        <v>30989</v>
      </c>
      <c r="K744" s="58" t="s">
        <v>1125</v>
      </c>
      <c r="L744" s="8">
        <f t="shared" si="34"/>
        <v>6.4539029978379423</v>
      </c>
      <c r="M744" s="7" t="str">
        <f t="shared" si="35"/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19" ht="15.75" x14ac:dyDescent="0.25">
      <c r="A745" s="42">
        <v>740</v>
      </c>
      <c r="B745" s="7">
        <v>316294</v>
      </c>
      <c r="C745" s="17" t="s">
        <v>1117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0</v>
      </c>
      <c r="J745" s="11">
        <v>7371</v>
      </c>
      <c r="K745" s="58" t="s">
        <v>1124</v>
      </c>
      <c r="L745" s="8">
        <f t="shared" si="34"/>
        <v>0</v>
      </c>
      <c r="M745" s="7" t="str">
        <f t="shared" si="35"/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741</v>
      </c>
      <c r="B746" s="7">
        <v>316295</v>
      </c>
      <c r="C746" s="17" t="s">
        <v>1111</v>
      </c>
      <c r="D746" s="36" t="s">
        <v>98</v>
      </c>
      <c r="E746" s="36" t="s">
        <v>751</v>
      </c>
      <c r="F746" s="12">
        <f>VLOOKUP(A746,Dengue!$1:$1048576,10,FALSE)</f>
        <v>3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3</v>
      </c>
      <c r="J746" s="11">
        <v>23385</v>
      </c>
      <c r="K746" s="58" t="s">
        <v>1124</v>
      </c>
      <c r="L746" s="8">
        <f t="shared" si="34"/>
        <v>12.82873636946761</v>
      </c>
      <c r="M746" s="7" t="str">
        <f t="shared" si="35"/>
        <v>Baixa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19" ht="15.75" x14ac:dyDescent="0.25">
      <c r="A747" s="42">
        <v>742</v>
      </c>
      <c r="B747" s="7">
        <v>316300</v>
      </c>
      <c r="C747" s="17" t="s">
        <v>1113</v>
      </c>
      <c r="D747" s="36" t="s">
        <v>22</v>
      </c>
      <c r="E747" s="36" t="s">
        <v>752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0</v>
      </c>
      <c r="J747" s="11">
        <v>4255</v>
      </c>
      <c r="K747" s="58" t="s">
        <v>1124</v>
      </c>
      <c r="L747" s="8">
        <f t="shared" si="34"/>
        <v>0</v>
      </c>
      <c r="M747" s="7" t="str">
        <f t="shared" si="35"/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743</v>
      </c>
      <c r="B748" s="7">
        <v>316310</v>
      </c>
      <c r="C748" s="17" t="s">
        <v>1115</v>
      </c>
      <c r="D748" s="36" t="s">
        <v>26</v>
      </c>
      <c r="E748" s="36" t="s">
        <v>753</v>
      </c>
      <c r="F748" s="12">
        <f>VLOOKUP(A748,Dengue!$1:$1048576,10,FALSE)</f>
        <v>2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2</v>
      </c>
      <c r="J748" s="11">
        <v>4927</v>
      </c>
      <c r="K748" s="58" t="s">
        <v>1124</v>
      </c>
      <c r="L748" s="8">
        <f t="shared" si="34"/>
        <v>40.592652729855892</v>
      </c>
      <c r="M748" s="7" t="str">
        <f t="shared" si="35"/>
        <v>Baixa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744</v>
      </c>
      <c r="B749" s="7">
        <v>316320</v>
      </c>
      <c r="C749" s="17" t="s">
        <v>1117</v>
      </c>
      <c r="D749" s="36" t="s">
        <v>36</v>
      </c>
      <c r="E749" s="36" t="s">
        <v>754</v>
      </c>
      <c r="F749" s="12">
        <f>VLOOKUP(A749,Dengue!$1:$1048576,10,FALSE)</f>
        <v>1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1</v>
      </c>
      <c r="J749" s="11">
        <v>4183</v>
      </c>
      <c r="K749" s="58" t="s">
        <v>1124</v>
      </c>
      <c r="L749" s="8">
        <f t="shared" si="34"/>
        <v>23.90628735357399</v>
      </c>
      <c r="M749" s="7" t="str">
        <f t="shared" si="35"/>
        <v>Baixa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745</v>
      </c>
      <c r="B750" s="7">
        <v>316330</v>
      </c>
      <c r="C750" s="17" t="s">
        <v>1116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3865</v>
      </c>
      <c r="K750" s="58" t="s">
        <v>1124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746</v>
      </c>
      <c r="B751" s="7">
        <v>316340</v>
      </c>
      <c r="C751" s="17" t="s">
        <v>1112</v>
      </c>
      <c r="D751" s="36" t="s">
        <v>17</v>
      </c>
      <c r="E751" s="36" t="s">
        <v>756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0</v>
      </c>
      <c r="J751" s="11">
        <v>5454</v>
      </c>
      <c r="K751" s="58" t="s">
        <v>1124</v>
      </c>
      <c r="L751" s="8">
        <f t="shared" si="34"/>
        <v>0</v>
      </c>
      <c r="M751" s="7" t="str">
        <f t="shared" si="35"/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747</v>
      </c>
      <c r="B752" s="7">
        <v>316350</v>
      </c>
      <c r="C752" s="17" t="s">
        <v>1113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6477</v>
      </c>
      <c r="K752" s="58" t="s">
        <v>1124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748</v>
      </c>
      <c r="B753" s="7">
        <v>316360</v>
      </c>
      <c r="C753" s="17" t="s">
        <v>1112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0</v>
      </c>
      <c r="J753" s="11">
        <v>2775</v>
      </c>
      <c r="K753" s="58" t="s">
        <v>1124</v>
      </c>
      <c r="L753" s="8">
        <f t="shared" si="34"/>
        <v>0</v>
      </c>
      <c r="M753" s="7" t="str">
        <f t="shared" si="35"/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749</v>
      </c>
      <c r="B754" s="7">
        <v>316370</v>
      </c>
      <c r="C754" s="17" t="s">
        <v>1117</v>
      </c>
      <c r="D754" s="36" t="s">
        <v>33</v>
      </c>
      <c r="E754" s="36" t="s">
        <v>759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 t="shared" si="33"/>
        <v>0</v>
      </c>
      <c r="J754" s="11">
        <v>45488</v>
      </c>
      <c r="K754" s="58" t="s">
        <v>1125</v>
      </c>
      <c r="L754" s="8">
        <f t="shared" si="34"/>
        <v>0</v>
      </c>
      <c r="M754" s="7" t="str">
        <f t="shared" si="35"/>
        <v>Silencioso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750</v>
      </c>
      <c r="B755" s="7">
        <v>316380</v>
      </c>
      <c r="C755" s="17" t="s">
        <v>1112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0</v>
      </c>
      <c r="J755" s="11">
        <v>6933</v>
      </c>
      <c r="K755" s="58" t="s">
        <v>1124</v>
      </c>
      <c r="L755" s="8">
        <f t="shared" si="34"/>
        <v>0</v>
      </c>
      <c r="M755" s="7" t="str">
        <f t="shared" si="35"/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751</v>
      </c>
      <c r="B756" s="7">
        <v>316390</v>
      </c>
      <c r="C756" s="17" t="s">
        <v>1117</v>
      </c>
      <c r="D756" s="36" t="s">
        <v>40</v>
      </c>
      <c r="E756" s="36" t="s">
        <v>761</v>
      </c>
      <c r="F756" s="12">
        <f>VLOOKUP(A756,Dengue!$1:$1048576,10,FALSE)</f>
        <v>3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3</v>
      </c>
      <c r="J756" s="11">
        <v>4709</v>
      </c>
      <c r="K756" s="58" t="s">
        <v>1124</v>
      </c>
      <c r="L756" s="8">
        <f t="shared" si="34"/>
        <v>63.707793586748778</v>
      </c>
      <c r="M756" s="7" t="str">
        <f t="shared" si="35"/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19" ht="15.75" x14ac:dyDescent="0.25">
      <c r="A757" s="42">
        <v>752</v>
      </c>
      <c r="B757" s="7">
        <v>316410</v>
      </c>
      <c r="C757" s="17" t="s">
        <v>1113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0</v>
      </c>
      <c r="J757" s="11">
        <v>5291</v>
      </c>
      <c r="K757" s="58" t="s">
        <v>1124</v>
      </c>
      <c r="L757" s="8">
        <f t="shared" si="34"/>
        <v>0</v>
      </c>
      <c r="M757" s="7" t="str">
        <f t="shared" si="35"/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753</v>
      </c>
      <c r="B758" s="7">
        <v>316400</v>
      </c>
      <c r="C758" s="17" t="s">
        <v>1112</v>
      </c>
      <c r="D758" s="36" t="s">
        <v>17</v>
      </c>
      <c r="E758" s="36" t="s">
        <v>763</v>
      </c>
      <c r="F758" s="12">
        <f>VLOOKUP(A758,Dengue!$1:$1048576,10,FALSE)</f>
        <v>2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2</v>
      </c>
      <c r="J758" s="11">
        <v>7858</v>
      </c>
      <c r="K758" s="58" t="s">
        <v>1124</v>
      </c>
      <c r="L758" s="8">
        <f t="shared" si="34"/>
        <v>25.451768897938408</v>
      </c>
      <c r="M758" s="7" t="str">
        <f t="shared" si="35"/>
        <v>Baixa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754</v>
      </c>
      <c r="B759" s="7">
        <v>316420</v>
      </c>
      <c r="C759" s="17" t="s">
        <v>1121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0</v>
      </c>
      <c r="J759" s="11">
        <v>12139</v>
      </c>
      <c r="K759" s="58" t="s">
        <v>1124</v>
      </c>
      <c r="L759" s="8">
        <f t="shared" si="34"/>
        <v>0</v>
      </c>
      <c r="M759" s="7" t="str">
        <f t="shared" si="35"/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755</v>
      </c>
      <c r="B760" s="7">
        <v>316430</v>
      </c>
      <c r="C760" s="17" t="s">
        <v>1117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7026</v>
      </c>
      <c r="K760" s="58" t="s">
        <v>1124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756</v>
      </c>
      <c r="B761" s="7">
        <v>316440</v>
      </c>
      <c r="C761" s="17" t="s">
        <v>1117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5455</v>
      </c>
      <c r="K761" s="58" t="s">
        <v>1124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757</v>
      </c>
      <c r="B762" s="7">
        <v>316443</v>
      </c>
      <c r="C762" s="17" t="s">
        <v>1118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2991</v>
      </c>
      <c r="K762" s="58" t="s">
        <v>1124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758</v>
      </c>
      <c r="B763" s="7">
        <v>316447</v>
      </c>
      <c r="C763" s="17" t="s">
        <v>1113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0</v>
      </c>
      <c r="J763" s="11">
        <v>6479</v>
      </c>
      <c r="K763" s="58" t="s">
        <v>1124</v>
      </c>
      <c r="L763" s="8">
        <f t="shared" si="34"/>
        <v>0</v>
      </c>
      <c r="M763" s="7" t="str">
        <f t="shared" si="35"/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759</v>
      </c>
      <c r="B764" s="7">
        <v>316450</v>
      </c>
      <c r="C764" s="17" t="s">
        <v>1113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0</v>
      </c>
      <c r="J764" s="11">
        <v>10129</v>
      </c>
      <c r="K764" s="58" t="s">
        <v>1124</v>
      </c>
      <c r="L764" s="8">
        <f t="shared" si="34"/>
        <v>0</v>
      </c>
      <c r="M764" s="7" t="str">
        <f t="shared" si="35"/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760</v>
      </c>
      <c r="B765" s="7">
        <v>316460</v>
      </c>
      <c r="C765" s="17" t="s">
        <v>1115</v>
      </c>
      <c r="D765" s="36" t="s">
        <v>26</v>
      </c>
      <c r="E765" s="36" t="s">
        <v>770</v>
      </c>
      <c r="F765" s="12">
        <f>VLOOKUP(A765,Dengue!$1:$1048576,10,FALSE)</f>
        <v>1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1</v>
      </c>
      <c r="J765" s="11">
        <v>6684</v>
      </c>
      <c r="K765" s="58" t="s">
        <v>1124</v>
      </c>
      <c r="L765" s="8">
        <f t="shared" si="34"/>
        <v>14.961101137043686</v>
      </c>
      <c r="M765" s="7" t="str">
        <f t="shared" si="35"/>
        <v>Baixa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761</v>
      </c>
      <c r="B766" s="7">
        <v>316470</v>
      </c>
      <c r="C766" s="17" t="s">
        <v>1117</v>
      </c>
      <c r="D766" s="36" t="s">
        <v>45</v>
      </c>
      <c r="E766" s="36" t="s">
        <v>771</v>
      </c>
      <c r="F766" s="12">
        <f>VLOOKUP(A766,Dengue!$1:$1048576,10,FALSE)</f>
        <v>7</v>
      </c>
      <c r="G766" s="12">
        <f>VLOOKUP($A766,Chik!$1:$1048576,10,FALSE)</f>
        <v>0</v>
      </c>
      <c r="H766" s="12">
        <f>VLOOKUP($A766,zika!$1:$1048576,10,FALSE)</f>
        <v>0</v>
      </c>
      <c r="I766" s="12">
        <f t="shared" si="33"/>
        <v>7</v>
      </c>
      <c r="J766" s="11">
        <v>70450</v>
      </c>
      <c r="K766" s="58" t="s">
        <v>1126</v>
      </c>
      <c r="L766" s="8">
        <f t="shared" si="34"/>
        <v>9.9361249112845993</v>
      </c>
      <c r="M766" s="7" t="str">
        <f t="shared" si="35"/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19" ht="15.75" x14ac:dyDescent="0.25">
      <c r="A767" s="42">
        <v>762</v>
      </c>
      <c r="B767" s="7">
        <v>316480</v>
      </c>
      <c r="C767" s="17" t="s">
        <v>1111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1520</v>
      </c>
      <c r="K767" s="58" t="s">
        <v>1124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763</v>
      </c>
      <c r="B768" s="7">
        <v>316490</v>
      </c>
      <c r="C768" s="17" t="s">
        <v>1117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0</v>
      </c>
      <c r="J768" s="11">
        <v>2231</v>
      </c>
      <c r="K768" s="58" t="s">
        <v>1124</v>
      </c>
      <c r="L768" s="8">
        <f t="shared" si="34"/>
        <v>0</v>
      </c>
      <c r="M768" s="7" t="str">
        <f t="shared" si="35"/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1119</v>
      </c>
      <c r="D769" s="36" t="s">
        <v>94</v>
      </c>
      <c r="E769" s="36" t="s">
        <v>774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 t="shared" si="33"/>
        <v>0</v>
      </c>
      <c r="J769" s="11">
        <v>10922</v>
      </c>
      <c r="K769" s="58" t="s">
        <v>1124</v>
      </c>
      <c r="L769" s="8">
        <f t="shared" si="34"/>
        <v>0</v>
      </c>
      <c r="M769" s="7" t="str">
        <f t="shared" si="35"/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1117</v>
      </c>
      <c r="D770" s="36" t="s">
        <v>45</v>
      </c>
      <c r="E770" s="36" t="s">
        <v>775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0</v>
      </c>
      <c r="J770" s="11">
        <v>7042</v>
      </c>
      <c r="K770" s="58" t="s">
        <v>1124</v>
      </c>
      <c r="L770" s="8">
        <f t="shared" si="34"/>
        <v>0</v>
      </c>
      <c r="M770" s="7" t="str">
        <f t="shared" si="35"/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1117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7056</v>
      </c>
      <c r="K771" s="58" t="s">
        <v>1124</v>
      </c>
      <c r="L771" s="8">
        <f t="shared" si="34"/>
        <v>0</v>
      </c>
      <c r="M771" s="7" t="str">
        <f t="shared" si="35"/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1119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7687</v>
      </c>
      <c r="K772" s="58" t="s">
        <v>1124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1117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0</v>
      </c>
      <c r="J773" s="11">
        <v>6869</v>
      </c>
      <c r="K773" s="58" t="s">
        <v>1124</v>
      </c>
      <c r="L773" s="8">
        <f t="shared" si="34"/>
        <v>0</v>
      </c>
      <c r="M773" s="7" t="str">
        <f t="shared" si="35"/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1113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0</v>
      </c>
      <c r="J774" s="11">
        <v>6236</v>
      </c>
      <c r="K774" s="58" t="s">
        <v>1124</v>
      </c>
      <c r="L774" s="8">
        <f t="shared" ref="L774:L837" si="37">I774/J774*100000</f>
        <v>0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1111</v>
      </c>
      <c r="D775" s="36" t="s">
        <v>98</v>
      </c>
      <c r="E775" s="36" t="s">
        <v>779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0</v>
      </c>
      <c r="J775" s="11">
        <v>32069</v>
      </c>
      <c r="K775" s="58" t="s">
        <v>1125</v>
      </c>
      <c r="L775" s="8">
        <f t="shared" si="37"/>
        <v>0</v>
      </c>
      <c r="M775" s="7" t="str">
        <f t="shared" si="38"/>
        <v>Silencioso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1112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2661</v>
      </c>
      <c r="K776" s="58" t="s">
        <v>1124</v>
      </c>
      <c r="L776" s="8">
        <f t="shared" si="37"/>
        <v>0</v>
      </c>
      <c r="M776" s="7" t="str">
        <f t="shared" si="38"/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1117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5352</v>
      </c>
      <c r="K777" s="58" t="s">
        <v>1124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1118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2007</v>
      </c>
      <c r="K778" s="58" t="s">
        <v>1124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1118</v>
      </c>
      <c r="D779" s="36" t="s">
        <v>62</v>
      </c>
      <c r="E779" s="36" t="s">
        <v>783</v>
      </c>
      <c r="F779" s="12">
        <f>VLOOKUP(A779,Dengue!$1:$1048576,10,FALSE)</f>
        <v>3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3</v>
      </c>
      <c r="J779" s="11">
        <v>7764</v>
      </c>
      <c r="K779" s="58" t="s">
        <v>1124</v>
      </c>
      <c r="L779" s="8">
        <f t="shared" si="37"/>
        <v>38.639876352395675</v>
      </c>
      <c r="M779" s="7" t="str">
        <f t="shared" si="38"/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1117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1545</v>
      </c>
      <c r="K780" s="58" t="s">
        <v>1124</v>
      </c>
      <c r="L780" s="8">
        <f t="shared" si="37"/>
        <v>0</v>
      </c>
      <c r="M780" s="7" t="str">
        <f t="shared" si="38"/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4209</v>
      </c>
      <c r="K781" s="58" t="s">
        <v>1124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1119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5786</v>
      </c>
      <c r="K782" s="58" t="s">
        <v>1124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1111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3527</v>
      </c>
      <c r="K783" s="58" t="s">
        <v>1124</v>
      </c>
      <c r="L783" s="8">
        <f t="shared" si="37"/>
        <v>0</v>
      </c>
      <c r="M783" s="7" t="str">
        <f t="shared" si="38"/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1119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10451</v>
      </c>
      <c r="K784" s="58" t="s">
        <v>1124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1112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7319</v>
      </c>
      <c r="K785" s="58" t="s">
        <v>1124</v>
      </c>
      <c r="L785" s="8">
        <f t="shared" si="37"/>
        <v>0</v>
      </c>
      <c r="M785" s="7" t="str">
        <f t="shared" si="38"/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1117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1848</v>
      </c>
      <c r="K786" s="58" t="s">
        <v>1124</v>
      </c>
      <c r="L786" s="8">
        <f t="shared" si="37"/>
        <v>0</v>
      </c>
      <c r="M786" s="7" t="str">
        <f t="shared" si="38"/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1111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0</v>
      </c>
      <c r="J787" s="11">
        <v>4293</v>
      </c>
      <c r="K787" s="58" t="s">
        <v>1124</v>
      </c>
      <c r="L787" s="8">
        <f t="shared" si="37"/>
        <v>0</v>
      </c>
      <c r="M787" s="7" t="str">
        <f t="shared" si="38"/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1115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786</v>
      </c>
      <c r="K788" s="58" t="s">
        <v>1124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1120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0</v>
      </c>
      <c r="J789" s="11">
        <v>11493</v>
      </c>
      <c r="K789" s="58" t="s">
        <v>1124</v>
      </c>
      <c r="L789" s="8">
        <f t="shared" si="37"/>
        <v>0</v>
      </c>
      <c r="M789" s="7" t="str">
        <f t="shared" si="38"/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1116</v>
      </c>
      <c r="D790" s="36" t="s">
        <v>28</v>
      </c>
      <c r="E790" s="36" t="s">
        <v>794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0</v>
      </c>
      <c r="J790" s="11">
        <v>8685</v>
      </c>
      <c r="K790" s="58" t="s">
        <v>1124</v>
      </c>
      <c r="L790" s="8">
        <f t="shared" si="37"/>
        <v>0</v>
      </c>
      <c r="M790" s="7" t="str">
        <f t="shared" si="38"/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1117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7670</v>
      </c>
      <c r="K791" s="58" t="s">
        <v>1124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1121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0</v>
      </c>
      <c r="J792" s="11">
        <v>4752</v>
      </c>
      <c r="K792" s="58" t="s">
        <v>1124</v>
      </c>
      <c r="L792" s="8">
        <f t="shared" si="37"/>
        <v>0</v>
      </c>
      <c r="M792" s="7" t="str">
        <f t="shared" si="38"/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1117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1970</v>
      </c>
      <c r="K793" s="58" t="s">
        <v>1124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4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4</v>
      </c>
      <c r="J794" s="11">
        <v>20993</v>
      </c>
      <c r="K794" s="58" t="s">
        <v>1124</v>
      </c>
      <c r="L794" s="8">
        <f t="shared" si="37"/>
        <v>19.053970371076073</v>
      </c>
      <c r="M794" s="7" t="str">
        <f t="shared" si="38"/>
        <v>Baixa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1111</v>
      </c>
      <c r="D795" s="36" t="s">
        <v>11</v>
      </c>
      <c r="E795" s="36" t="s">
        <v>11</v>
      </c>
      <c r="F795" s="12">
        <f>VLOOKUP(A795,Dengue!$1:$1048576,10,FALSE)</f>
        <v>25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25</v>
      </c>
      <c r="J795" s="11">
        <v>237286</v>
      </c>
      <c r="K795" s="58" t="s">
        <v>1127</v>
      </c>
      <c r="L795" s="8">
        <f t="shared" si="37"/>
        <v>10.535809107996258</v>
      </c>
      <c r="M795" s="7" t="str">
        <f t="shared" si="38"/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1116</v>
      </c>
      <c r="D796" s="36" t="s">
        <v>28</v>
      </c>
      <c r="E796" s="36" t="s">
        <v>799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0</v>
      </c>
      <c r="J796" s="11">
        <v>12134</v>
      </c>
      <c r="K796" s="58" t="s">
        <v>1124</v>
      </c>
      <c r="L796" s="8">
        <f t="shared" si="37"/>
        <v>0</v>
      </c>
      <c r="M796" s="7" t="str">
        <f t="shared" si="38"/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1118</v>
      </c>
      <c r="D797" s="36" t="s">
        <v>62</v>
      </c>
      <c r="E797" s="36" t="s">
        <v>800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0</v>
      </c>
      <c r="J797" s="11">
        <v>2258</v>
      </c>
      <c r="K797" s="58" t="s">
        <v>1124</v>
      </c>
      <c r="L797" s="8">
        <f t="shared" si="37"/>
        <v>0</v>
      </c>
      <c r="M797" s="7" t="str">
        <f t="shared" si="38"/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1117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6227</v>
      </c>
      <c r="K798" s="58" t="s">
        <v>1124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1118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2612</v>
      </c>
      <c r="K799" s="58" t="s">
        <v>1124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1112</v>
      </c>
      <c r="D800" s="36" t="s">
        <v>14</v>
      </c>
      <c r="E800" s="36" t="s">
        <v>803</v>
      </c>
      <c r="F800" s="12">
        <f>VLOOKUP(A800,Dengue!$1:$1048576,10,FALSE)</f>
        <v>1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1</v>
      </c>
      <c r="J800" s="11">
        <v>19528</v>
      </c>
      <c r="K800" s="58" t="s">
        <v>1124</v>
      </c>
      <c r="L800" s="8">
        <f t="shared" si="37"/>
        <v>5.1208521097910698</v>
      </c>
      <c r="M800" s="7" t="str">
        <f t="shared" si="38"/>
        <v>Baixa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19" ht="15.75" x14ac:dyDescent="0.25">
      <c r="A801" s="42">
        <v>796</v>
      </c>
      <c r="B801" s="7">
        <v>316770</v>
      </c>
      <c r="C801" s="17" t="s">
        <v>1113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0</v>
      </c>
      <c r="J801" s="11">
        <v>5594</v>
      </c>
      <c r="K801" s="58" t="s">
        <v>1124</v>
      </c>
      <c r="L801" s="8">
        <f t="shared" si="37"/>
        <v>0</v>
      </c>
      <c r="M801" s="7" t="str">
        <f t="shared" si="38"/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797</v>
      </c>
      <c r="B802" s="7">
        <v>316780</v>
      </c>
      <c r="C802" s="17" t="s">
        <v>1117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0</v>
      </c>
      <c r="J802" s="11">
        <v>6112</v>
      </c>
      <c r="K802" s="58" t="s">
        <v>1124</v>
      </c>
      <c r="L802" s="8">
        <f t="shared" si="37"/>
        <v>0</v>
      </c>
      <c r="M802" s="7" t="str">
        <f t="shared" si="38"/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798</v>
      </c>
      <c r="B803" s="7">
        <v>316790</v>
      </c>
      <c r="C803" s="17" t="s">
        <v>1118</v>
      </c>
      <c r="D803" s="36" t="s">
        <v>62</v>
      </c>
      <c r="E803" s="36" t="s">
        <v>806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0</v>
      </c>
      <c r="J803" s="11">
        <v>3792</v>
      </c>
      <c r="K803" s="58" t="s">
        <v>1124</v>
      </c>
      <c r="L803" s="8">
        <f t="shared" si="37"/>
        <v>0</v>
      </c>
      <c r="M803" s="7" t="str">
        <f t="shared" si="38"/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799</v>
      </c>
      <c r="B804" s="7">
        <v>316800</v>
      </c>
      <c r="C804" s="17" t="s">
        <v>1121</v>
      </c>
      <c r="D804" s="36" t="s">
        <v>102</v>
      </c>
      <c r="E804" s="36" t="s">
        <v>807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0</v>
      </c>
      <c r="J804" s="11">
        <v>33858</v>
      </c>
      <c r="K804" s="58" t="s">
        <v>1125</v>
      </c>
      <c r="L804" s="8">
        <f t="shared" si="37"/>
        <v>0</v>
      </c>
      <c r="M804" s="7" t="str">
        <f t="shared" si="38"/>
        <v>Silencioso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19" ht="15.75" x14ac:dyDescent="0.25">
      <c r="A805" s="42">
        <v>800</v>
      </c>
      <c r="B805" s="7">
        <v>316805</v>
      </c>
      <c r="C805" s="17" t="s">
        <v>1112</v>
      </c>
      <c r="D805" s="36" t="s">
        <v>14</v>
      </c>
      <c r="E805" s="36" t="s">
        <v>808</v>
      </c>
      <c r="F805" s="12">
        <f>VLOOKUP(A805,Dengue!$1:$1048576,10,FALSE)</f>
        <v>4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4</v>
      </c>
      <c r="J805" s="11">
        <v>3119</v>
      </c>
      <c r="K805" s="58" t="s">
        <v>1124</v>
      </c>
      <c r="L805" s="8">
        <f t="shared" si="37"/>
        <v>128.24623276691247</v>
      </c>
      <c r="M805" s="7" t="str">
        <f t="shared" si="38"/>
        <v>Média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19" ht="15.75" x14ac:dyDescent="0.25">
      <c r="A806" s="42">
        <v>801</v>
      </c>
      <c r="B806" s="7">
        <v>316810</v>
      </c>
      <c r="C806" s="17" t="s">
        <v>1114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4711</v>
      </c>
      <c r="K806" s="58" t="s">
        <v>1124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19" ht="15.75" x14ac:dyDescent="0.25">
      <c r="A807" s="42">
        <v>802</v>
      </c>
      <c r="B807" s="7">
        <v>316820</v>
      </c>
      <c r="C807" s="17" t="s">
        <v>1115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1879</v>
      </c>
      <c r="K807" s="58" t="s">
        <v>1124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803</v>
      </c>
      <c r="B808" s="7">
        <v>316830</v>
      </c>
      <c r="C808" s="17" t="s">
        <v>1111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0</v>
      </c>
      <c r="J808" s="11">
        <v>4055</v>
      </c>
      <c r="K808" s="58" t="s">
        <v>1124</v>
      </c>
      <c r="L808" s="8">
        <f t="shared" si="37"/>
        <v>0</v>
      </c>
      <c r="M808" s="7" t="str">
        <f t="shared" si="38"/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804</v>
      </c>
      <c r="B809" s="7">
        <v>316840</v>
      </c>
      <c r="C809" s="17" t="s">
        <v>1113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0</v>
      </c>
      <c r="J809" s="11">
        <v>14350</v>
      </c>
      <c r="K809" s="58" t="s">
        <v>1124</v>
      </c>
      <c r="L809" s="8">
        <f t="shared" si="37"/>
        <v>0</v>
      </c>
      <c r="M809" s="7" t="str">
        <f t="shared" si="38"/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19" ht="15.75" x14ac:dyDescent="0.25">
      <c r="A810" s="42">
        <v>805</v>
      </c>
      <c r="B810" s="7">
        <v>316850</v>
      </c>
      <c r="C810" s="17" t="s">
        <v>1112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11650</v>
      </c>
      <c r="K810" s="58" t="s">
        <v>1124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806</v>
      </c>
      <c r="B811" s="7">
        <v>316860</v>
      </c>
      <c r="C811" s="17" t="s">
        <v>1116</v>
      </c>
      <c r="D811" s="36" t="s">
        <v>28</v>
      </c>
      <c r="E811" s="36" t="s">
        <v>28</v>
      </c>
      <c r="F811" s="12">
        <f>VLOOKUP(A811,Dengue!$1:$1048576,10,FALSE)</f>
        <v>12</v>
      </c>
      <c r="G811" s="12">
        <f>VLOOKUP($A811,Chik!$1:$1048576,10,FALSE)</f>
        <v>0</v>
      </c>
      <c r="H811" s="12">
        <f>VLOOKUP($A811,zika!$1:$1048576,10,FALSE)</f>
        <v>0</v>
      </c>
      <c r="I811" s="12">
        <f t="shared" si="36"/>
        <v>12</v>
      </c>
      <c r="J811" s="11">
        <v>140235</v>
      </c>
      <c r="K811" s="58" t="s">
        <v>1127</v>
      </c>
      <c r="L811" s="8">
        <f t="shared" si="37"/>
        <v>8.5570649267301331</v>
      </c>
      <c r="M811" s="7" t="str">
        <f t="shared" si="38"/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19" ht="15.75" x14ac:dyDescent="0.25">
      <c r="A812" s="42">
        <v>807</v>
      </c>
      <c r="B812" s="7">
        <v>316870</v>
      </c>
      <c r="C812" s="17" t="s">
        <v>1113</v>
      </c>
      <c r="D812" s="36" t="s">
        <v>20</v>
      </c>
      <c r="E812" s="36" t="s">
        <v>814</v>
      </c>
      <c r="F812" s="12">
        <f>VLOOKUP(A812,Dengue!$1:$1048576,10,FALSE)</f>
        <v>4</v>
      </c>
      <c r="G812" s="12">
        <f>VLOOKUP($A812,Chik!$1:$1048576,10,FALSE)</f>
        <v>0</v>
      </c>
      <c r="H812" s="12">
        <f>VLOOKUP($A812,zika!$1:$1048576,10,FALSE)</f>
        <v>0</v>
      </c>
      <c r="I812" s="12">
        <f t="shared" si="36"/>
        <v>4</v>
      </c>
      <c r="J812" s="11">
        <v>89090</v>
      </c>
      <c r="K812" s="58" t="s">
        <v>1126</v>
      </c>
      <c r="L812" s="8">
        <f t="shared" si="37"/>
        <v>4.4898417330789089</v>
      </c>
      <c r="M812" s="7" t="str">
        <f t="shared" si="38"/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19" ht="15.75" x14ac:dyDescent="0.25">
      <c r="A813" s="42">
        <v>808</v>
      </c>
      <c r="B813" s="7">
        <v>316880</v>
      </c>
      <c r="C813" s="17" t="s">
        <v>1119</v>
      </c>
      <c r="D813" s="36" t="s">
        <v>94</v>
      </c>
      <c r="E813" s="36" t="s">
        <v>815</v>
      </c>
      <c r="F813" s="12">
        <f>VLOOKUP(A813,Dengue!$1:$1048576,10,FALSE)</f>
        <v>1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1</v>
      </c>
      <c r="J813" s="11">
        <v>7886</v>
      </c>
      <c r="K813" s="58" t="s">
        <v>1124</v>
      </c>
      <c r="L813" s="8">
        <f t="shared" si="37"/>
        <v>12.6806999746386</v>
      </c>
      <c r="M813" s="7" t="str">
        <f t="shared" si="38"/>
        <v>Baixa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809</v>
      </c>
      <c r="B814" s="7">
        <v>316890</v>
      </c>
      <c r="C814" s="17" t="s">
        <v>1120</v>
      </c>
      <c r="D814" s="36" t="s">
        <v>71</v>
      </c>
      <c r="E814" s="36" t="s">
        <v>816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0</v>
      </c>
      <c r="J814" s="11">
        <v>6539</v>
      </c>
      <c r="K814" s="58" t="s">
        <v>1124</v>
      </c>
      <c r="L814" s="8">
        <f t="shared" si="37"/>
        <v>0</v>
      </c>
      <c r="M814" s="7" t="str">
        <f t="shared" si="38"/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810</v>
      </c>
      <c r="B815" s="7">
        <v>316900</v>
      </c>
      <c r="C815" s="17" t="s">
        <v>1118</v>
      </c>
      <c r="D815" s="36" t="s">
        <v>62</v>
      </c>
      <c r="E815" s="36" t="s">
        <v>817</v>
      </c>
      <c r="F815" s="12">
        <f>VLOOKUP(A815,Dengue!$1:$1048576,10,FALSE)</f>
        <v>6</v>
      </c>
      <c r="G815" s="12">
        <f>VLOOKUP($A815,Chik!$1:$1048576,10,FALSE)</f>
        <v>1</v>
      </c>
      <c r="H815" s="12">
        <f>VLOOKUP($A815,zika!$1:$1048576,10,FALSE)</f>
        <v>0</v>
      </c>
      <c r="I815" s="12">
        <f t="shared" si="36"/>
        <v>7</v>
      </c>
      <c r="J815" s="11">
        <v>16602</v>
      </c>
      <c r="K815" s="58" t="s">
        <v>1124</v>
      </c>
      <c r="L815" s="8">
        <f t="shared" si="37"/>
        <v>42.16359474762077</v>
      </c>
      <c r="M815" s="7" t="str">
        <f t="shared" si="38"/>
        <v>Baixa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811</v>
      </c>
      <c r="B816" s="7">
        <v>316905</v>
      </c>
      <c r="C816" s="17" t="s">
        <v>1117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4093</v>
      </c>
      <c r="K816" s="58" t="s">
        <v>1124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812</v>
      </c>
      <c r="B817" s="7">
        <v>316910</v>
      </c>
      <c r="C817" s="17" t="s">
        <v>1117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6217</v>
      </c>
      <c r="K817" s="58" t="s">
        <v>1124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813</v>
      </c>
      <c r="B818" s="7">
        <v>316920</v>
      </c>
      <c r="C818" s="17" t="s">
        <v>1118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 t="shared" si="36"/>
        <v>0</v>
      </c>
      <c r="J818" s="11">
        <v>8201</v>
      </c>
      <c r="K818" s="58" t="s">
        <v>1124</v>
      </c>
      <c r="L818" s="8">
        <f t="shared" si="37"/>
        <v>0</v>
      </c>
      <c r="M818" s="7" t="str">
        <f t="shared" si="38"/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814</v>
      </c>
      <c r="B819" s="7">
        <v>316930</v>
      </c>
      <c r="C819" s="17" t="s">
        <v>1117</v>
      </c>
      <c r="D819" s="36" t="s">
        <v>33</v>
      </c>
      <c r="E819" s="36" t="s">
        <v>821</v>
      </c>
      <c r="F819" s="12">
        <f>VLOOKUP(A819,Dengue!$1:$1048576,10,FALSE)</f>
        <v>1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1</v>
      </c>
      <c r="J819" s="11">
        <v>78913</v>
      </c>
      <c r="K819" s="58" t="s">
        <v>1126</v>
      </c>
      <c r="L819" s="8">
        <f t="shared" si="37"/>
        <v>1.2672183290459114</v>
      </c>
      <c r="M819" s="7" t="str">
        <f t="shared" si="38"/>
        <v>Baixa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815</v>
      </c>
      <c r="B820" s="7">
        <v>316935</v>
      </c>
      <c r="C820" s="17" t="s">
        <v>1111</v>
      </c>
      <c r="D820" s="36" t="s">
        <v>11</v>
      </c>
      <c r="E820" s="36" t="s">
        <v>822</v>
      </c>
      <c r="F820" s="12">
        <f>VLOOKUP(A820,Dengue!$1:$1048576,10,FALSE)</f>
        <v>4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4</v>
      </c>
      <c r="J820" s="11">
        <v>31984</v>
      </c>
      <c r="K820" s="58" t="s">
        <v>1125</v>
      </c>
      <c r="L820" s="8">
        <f t="shared" si="37"/>
        <v>12.50625312656328</v>
      </c>
      <c r="M820" s="7" t="str">
        <f t="shared" si="38"/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19" ht="15.75" x14ac:dyDescent="0.25">
      <c r="A821" s="42">
        <v>816</v>
      </c>
      <c r="B821" s="7">
        <v>316940</v>
      </c>
      <c r="C821" s="17" t="s">
        <v>1117</v>
      </c>
      <c r="D821" s="36" t="s">
        <v>33</v>
      </c>
      <c r="E821" s="36" t="s">
        <v>823</v>
      </c>
      <c r="F821" s="12">
        <f>VLOOKUP(A821,Dengue!$1:$1048576,10,FALSE)</f>
        <v>2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2</v>
      </c>
      <c r="J821" s="11">
        <v>56546</v>
      </c>
      <c r="K821" s="58" t="s">
        <v>1125</v>
      </c>
      <c r="L821" s="8">
        <f t="shared" si="37"/>
        <v>3.5369433735365896</v>
      </c>
      <c r="M821" s="7" t="str">
        <f t="shared" si="38"/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817</v>
      </c>
      <c r="B822" s="7">
        <v>316950</v>
      </c>
      <c r="C822" s="17" t="s">
        <v>1113</v>
      </c>
      <c r="D822" s="36" t="s">
        <v>22</v>
      </c>
      <c r="E822" s="36" t="s">
        <v>824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 t="shared" si="36"/>
        <v>0</v>
      </c>
      <c r="J822" s="11">
        <v>6698</v>
      </c>
      <c r="K822" s="58" t="s">
        <v>1124</v>
      </c>
      <c r="L822" s="8">
        <f t="shared" si="37"/>
        <v>0</v>
      </c>
      <c r="M822" s="7" t="str">
        <f t="shared" si="38"/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818</v>
      </c>
      <c r="B823" s="7">
        <v>316960</v>
      </c>
      <c r="C823" s="17" t="s">
        <v>1110</v>
      </c>
      <c r="D823" s="36" t="s">
        <v>8</v>
      </c>
      <c r="E823" s="36" t="s">
        <v>825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 t="shared" si="36"/>
        <v>0</v>
      </c>
      <c r="J823" s="11">
        <v>25253</v>
      </c>
      <c r="K823" s="58" t="s">
        <v>1125</v>
      </c>
      <c r="L823" s="8">
        <f t="shared" si="37"/>
        <v>0</v>
      </c>
      <c r="M823" s="7" t="str">
        <f t="shared" si="38"/>
        <v>Silencioso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19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5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5</v>
      </c>
      <c r="J824" s="11">
        <v>19797</v>
      </c>
      <c r="K824" s="58" t="s">
        <v>1124</v>
      </c>
      <c r="L824" s="8">
        <f t="shared" si="37"/>
        <v>25.256351972521088</v>
      </c>
      <c r="M824" s="7" t="str">
        <f t="shared" si="38"/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820</v>
      </c>
      <c r="B825" s="7">
        <v>316980</v>
      </c>
      <c r="C825" s="17" t="s">
        <v>1117</v>
      </c>
      <c r="D825" s="36" t="s">
        <v>36</v>
      </c>
      <c r="E825" s="36" t="s">
        <v>827</v>
      </c>
      <c r="F825" s="12">
        <f>VLOOKUP(A825,Dengue!$1:$1048576,10,FALSE)</f>
        <v>1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1</v>
      </c>
      <c r="J825" s="11">
        <v>5008</v>
      </c>
      <c r="K825" s="58" t="s">
        <v>1124</v>
      </c>
      <c r="L825" s="8">
        <f t="shared" si="37"/>
        <v>19.968051118210862</v>
      </c>
      <c r="M825" s="7" t="str">
        <f t="shared" si="38"/>
        <v>Baixa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821</v>
      </c>
      <c r="B826" s="7">
        <v>316990</v>
      </c>
      <c r="C826" s="17" t="s">
        <v>1118</v>
      </c>
      <c r="D826" s="36" t="s">
        <v>62</v>
      </c>
      <c r="E826" s="46" t="s">
        <v>62</v>
      </c>
      <c r="F826" s="12">
        <f>VLOOKUP(A826,Dengue!$1:$1048576,10,FALSE)</f>
        <v>18</v>
      </c>
      <c r="G826" s="12">
        <f>VLOOKUP($A826,Chik!$1:$1048576,10,FALSE)</f>
        <v>0</v>
      </c>
      <c r="H826" s="12">
        <f>VLOOKUP($A826,zika!$1:$1048576,10,FALSE)</f>
        <v>1</v>
      </c>
      <c r="I826" s="12">
        <f t="shared" si="36"/>
        <v>19</v>
      </c>
      <c r="J826" s="11">
        <v>114265</v>
      </c>
      <c r="K826" s="58" t="s">
        <v>1127</v>
      </c>
      <c r="L826" s="8">
        <f t="shared" si="37"/>
        <v>16.628013827506237</v>
      </c>
      <c r="M826" s="7" t="str">
        <f t="shared" si="38"/>
        <v>Baixa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19" ht="15.75" x14ac:dyDescent="0.25">
      <c r="A827" s="42">
        <v>822</v>
      </c>
      <c r="B827" s="7">
        <v>317000</v>
      </c>
      <c r="C827" s="17" t="s">
        <v>1121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0</v>
      </c>
      <c r="J827" s="11">
        <v>12466</v>
      </c>
      <c r="K827" s="58" t="s">
        <v>1124</v>
      </c>
      <c r="L827" s="8">
        <f t="shared" si="37"/>
        <v>0</v>
      </c>
      <c r="M827" s="7" t="str">
        <f t="shared" si="38"/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823</v>
      </c>
      <c r="B828" s="7">
        <v>317005</v>
      </c>
      <c r="C828" s="17" t="s">
        <v>1113</v>
      </c>
      <c r="D828" s="36" t="s">
        <v>20</v>
      </c>
      <c r="E828" s="36" t="s">
        <v>829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0</v>
      </c>
      <c r="J828" s="11">
        <v>12449</v>
      </c>
      <c r="K828" s="58" t="s">
        <v>1124</v>
      </c>
      <c r="L828" s="8">
        <f t="shared" si="37"/>
        <v>0</v>
      </c>
      <c r="M828" s="7" t="str">
        <f t="shared" si="38"/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824</v>
      </c>
      <c r="B829" s="7">
        <v>317010</v>
      </c>
      <c r="C829" s="17" t="s">
        <v>1114</v>
      </c>
      <c r="D829" s="36" t="s">
        <v>24</v>
      </c>
      <c r="E829" s="36" t="s">
        <v>24</v>
      </c>
      <c r="F829" s="12">
        <f>VLOOKUP(A829,Dengue!$1:$1048576,10,FALSE)</f>
        <v>2</v>
      </c>
      <c r="G829" s="12">
        <f>VLOOKUP($A829,Chik!$1:$1048576,10,FALSE)</f>
        <v>0</v>
      </c>
      <c r="H829" s="12">
        <f>VLOOKUP($A829,zika!$1:$1048576,10,FALSE)</f>
        <v>1</v>
      </c>
      <c r="I829" s="12">
        <f t="shared" si="36"/>
        <v>3</v>
      </c>
      <c r="J829" s="11">
        <v>330361</v>
      </c>
      <c r="K829" s="58" t="s">
        <v>1127</v>
      </c>
      <c r="L829" s="8">
        <f t="shared" si="37"/>
        <v>0.90809750545615253</v>
      </c>
      <c r="M829" s="7" t="str">
        <f t="shared" si="38"/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19" ht="15.75" x14ac:dyDescent="0.25">
      <c r="A830" s="42">
        <v>825</v>
      </c>
      <c r="B830" s="7">
        <v>317020</v>
      </c>
      <c r="C830" s="17" t="s">
        <v>1110</v>
      </c>
      <c r="D830" s="36" t="s">
        <v>8</v>
      </c>
      <c r="E830" s="36" t="s">
        <v>8</v>
      </c>
      <c r="F830" s="12">
        <f>VLOOKUP(A830,Dengue!$1:$1048576,10,FALSE)</f>
        <v>80</v>
      </c>
      <c r="G830" s="12">
        <f>VLOOKUP($A830,Chik!$1:$1048576,10,FALSE)</f>
        <v>1</v>
      </c>
      <c r="H830" s="12">
        <f>VLOOKUP($A830,zika!$1:$1048576,10,FALSE)</f>
        <v>0</v>
      </c>
      <c r="I830" s="12">
        <f t="shared" si="36"/>
        <v>81</v>
      </c>
      <c r="J830" s="11">
        <v>683247</v>
      </c>
      <c r="K830" s="58" t="s">
        <v>1128</v>
      </c>
      <c r="L830" s="8">
        <f t="shared" si="37"/>
        <v>11.855156334385661</v>
      </c>
      <c r="M830" s="7" t="str">
        <f t="shared" si="38"/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19" ht="15.75" x14ac:dyDescent="0.25">
      <c r="A831" s="42">
        <v>826</v>
      </c>
      <c r="B831" s="7">
        <v>317030</v>
      </c>
      <c r="C831" s="17" t="s">
        <v>1116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 t="shared" si="36"/>
        <v>0</v>
      </c>
      <c r="J831" s="11">
        <v>2626</v>
      </c>
      <c r="K831" s="58" t="s">
        <v>1124</v>
      </c>
      <c r="L831" s="8">
        <f t="shared" si="37"/>
        <v>0</v>
      </c>
      <c r="M831" s="7" t="str">
        <f t="shared" si="38"/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827</v>
      </c>
      <c r="B832" s="7">
        <v>317040</v>
      </c>
      <c r="C832" s="17" t="s">
        <v>1120</v>
      </c>
      <c r="D832" s="36" t="s">
        <v>80</v>
      </c>
      <c r="E832" s="36" t="s">
        <v>80</v>
      </c>
      <c r="F832" s="12">
        <f>VLOOKUP(A832,Dengue!$1:$1048576,10,FALSE)</f>
        <v>21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21</v>
      </c>
      <c r="J832" s="11">
        <v>83808</v>
      </c>
      <c r="K832" s="58" t="s">
        <v>1126</v>
      </c>
      <c r="L832" s="8">
        <f t="shared" si="37"/>
        <v>25.057273768613971</v>
      </c>
      <c r="M832" s="7" t="str">
        <f t="shared" si="38"/>
        <v>Baixa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1114</v>
      </c>
      <c r="D833" s="36" t="s">
        <v>24</v>
      </c>
      <c r="E833" s="36" t="s">
        <v>831</v>
      </c>
      <c r="F833" s="12">
        <f>VLOOKUP(A833,Dengue!$1:$1048576,10,FALSE)</f>
        <v>1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1</v>
      </c>
      <c r="J833" s="11">
        <v>4325</v>
      </c>
      <c r="K833" s="58" t="s">
        <v>1124</v>
      </c>
      <c r="L833" s="8">
        <f t="shared" si="37"/>
        <v>23.121387283236995</v>
      </c>
      <c r="M833" s="7" t="str">
        <f t="shared" si="38"/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1120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0</v>
      </c>
      <c r="J834" s="11">
        <v>3267</v>
      </c>
      <c r="K834" s="58" t="s">
        <v>1124</v>
      </c>
      <c r="L834" s="8">
        <f t="shared" si="37"/>
        <v>0</v>
      </c>
      <c r="M834" s="7" t="str">
        <f t="shared" si="38"/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1112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10371</v>
      </c>
      <c r="K835" s="58" t="s">
        <v>1124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1121</v>
      </c>
      <c r="D836" s="36" t="s">
        <v>121</v>
      </c>
      <c r="E836" s="36" t="s">
        <v>834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0</v>
      </c>
      <c r="J836" s="11">
        <v>16547</v>
      </c>
      <c r="K836" s="58" t="s">
        <v>1124</v>
      </c>
      <c r="L836" s="8">
        <f t="shared" si="37"/>
        <v>0</v>
      </c>
      <c r="M836" s="7" t="str">
        <f t="shared" si="38"/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1113</v>
      </c>
      <c r="D837" s="36" t="s">
        <v>20</v>
      </c>
      <c r="E837" s="36" t="s">
        <v>835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0</v>
      </c>
      <c r="J837" s="11">
        <v>6491</v>
      </c>
      <c r="K837" s="58" t="s">
        <v>1124</v>
      </c>
      <c r="L837" s="8">
        <f t="shared" si="37"/>
        <v>0</v>
      </c>
      <c r="M837" s="7" t="str">
        <f t="shared" si="38"/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1117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858" si="39">H838+F838+G838</f>
        <v>0</v>
      </c>
      <c r="J838" s="11">
        <v>2158</v>
      </c>
      <c r="K838" s="58" t="s">
        <v>1124</v>
      </c>
      <c r="L838" s="8">
        <f t="shared" ref="L838:L858" si="40">I838/J838*100000</f>
        <v>0</v>
      </c>
      <c r="M838" s="7" t="str">
        <f t="shared" ref="M838:M858" si="41"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1121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4987</v>
      </c>
      <c r="K839" s="58" t="s">
        <v>1124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1117</v>
      </c>
      <c r="D840" s="36" t="s">
        <v>33</v>
      </c>
      <c r="E840" s="36" t="s">
        <v>33</v>
      </c>
      <c r="F840" s="12">
        <f>VLOOKUP(A840,Dengue!$1:$1048576,10,FALSE)</f>
        <v>2</v>
      </c>
      <c r="G840" s="12">
        <f>VLOOKUP($A840,Chik!$1:$1048576,10,FALSE)</f>
        <v>0</v>
      </c>
      <c r="H840" s="12">
        <f>VLOOKUP($A840,zika!$1:$1048576,10,FALSE)</f>
        <v>0</v>
      </c>
      <c r="I840" s="12">
        <f t="shared" si="39"/>
        <v>2</v>
      </c>
      <c r="J840" s="11">
        <v>134477</v>
      </c>
      <c r="K840" s="58" t="s">
        <v>1127</v>
      </c>
      <c r="L840" s="8">
        <f t="shared" si="40"/>
        <v>1.487243171694788</v>
      </c>
      <c r="M840" s="7" t="str">
        <f t="shared" si="41"/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1120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0</v>
      </c>
      <c r="J841" s="11">
        <v>7071</v>
      </c>
      <c r="K841" s="58" t="s">
        <v>1124</v>
      </c>
      <c r="L841" s="8">
        <f t="shared" si="40"/>
        <v>0</v>
      </c>
      <c r="M841" s="7" t="str">
        <f t="shared" si="41"/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1121</v>
      </c>
      <c r="D842" s="36" t="s">
        <v>135</v>
      </c>
      <c r="E842" s="36" t="s">
        <v>839</v>
      </c>
      <c r="F842" s="12">
        <f>VLOOKUP(A842,Dengue!$1:$1048576,10,FALSE)</f>
        <v>11</v>
      </c>
      <c r="G842" s="12">
        <f>VLOOKUP($A842,Chik!$1:$1048576,10,FALSE)</f>
        <v>0</v>
      </c>
      <c r="H842" s="12">
        <f>VLOOKUP($A842,zika!$1:$1048576,10,FALSE)</f>
        <v>0</v>
      </c>
      <c r="I842" s="12">
        <f t="shared" si="39"/>
        <v>11</v>
      </c>
      <c r="J842" s="11">
        <v>39173</v>
      </c>
      <c r="K842" s="58" t="s">
        <v>1125</v>
      </c>
      <c r="L842" s="8">
        <f t="shared" si="40"/>
        <v>28.080565695759837</v>
      </c>
      <c r="M842" s="7" t="str">
        <f t="shared" si="41"/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1121</v>
      </c>
      <c r="D843" s="36" t="s">
        <v>121</v>
      </c>
      <c r="E843" s="36" t="s">
        <v>840</v>
      </c>
      <c r="F843" s="12">
        <f>VLOOKUP(A843,Dengue!$1:$1048576,10,FALSE)</f>
        <v>2</v>
      </c>
      <c r="G843" s="12">
        <f>VLOOKUP($A843,Chik!$1:$1048576,10,FALSE)</f>
        <v>1</v>
      </c>
      <c r="H843" s="12">
        <f>VLOOKUP($A843,zika!$1:$1048576,10,FALSE)</f>
        <v>0</v>
      </c>
      <c r="I843" s="12">
        <f t="shared" si="39"/>
        <v>3</v>
      </c>
      <c r="J843" s="11">
        <v>19335</v>
      </c>
      <c r="K843" s="58" t="s">
        <v>1124</v>
      </c>
      <c r="L843" s="8">
        <f t="shared" si="40"/>
        <v>15.51590380139643</v>
      </c>
      <c r="M843" s="7" t="str">
        <f t="shared" si="41"/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1120</v>
      </c>
      <c r="D844" s="36" t="s">
        <v>71</v>
      </c>
      <c r="E844" s="36" t="s">
        <v>841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0</v>
      </c>
      <c r="J844" s="11">
        <v>20537</v>
      </c>
      <c r="K844" s="58" t="s">
        <v>1124</v>
      </c>
      <c r="L844" s="8">
        <f t="shared" si="40"/>
        <v>0</v>
      </c>
      <c r="M844" s="7" t="str">
        <f t="shared" si="41"/>
        <v>Silencioso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1121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9265</v>
      </c>
      <c r="K845" s="58" t="s">
        <v>1124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0</v>
      </c>
      <c r="J846" s="11">
        <v>5712</v>
      </c>
      <c r="K846" s="58" t="s">
        <v>1124</v>
      </c>
      <c r="L846" s="8">
        <f t="shared" si="40"/>
        <v>0</v>
      </c>
      <c r="M846" s="7" t="str">
        <f t="shared" si="41"/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1114</v>
      </c>
      <c r="D847" s="36" t="s">
        <v>24</v>
      </c>
      <c r="E847" s="36" t="s">
        <v>844</v>
      </c>
      <c r="F847" s="12">
        <f>VLOOKUP(A847,Dengue!$1:$1048576,10,FALSE)</f>
        <v>0</v>
      </c>
      <c r="G847" s="12">
        <f>VLOOKUP($A847,Chik!$1:$1048576,10,FALSE)</f>
        <v>1</v>
      </c>
      <c r="H847" s="12">
        <f>VLOOKUP($A847,zika!$1:$1048576,10,FALSE)</f>
        <v>1</v>
      </c>
      <c r="I847" s="12">
        <f t="shared" si="39"/>
        <v>2</v>
      </c>
      <c r="J847" s="11">
        <v>3951</v>
      </c>
      <c r="K847" s="58" t="s">
        <v>1124</v>
      </c>
      <c r="L847" s="8">
        <f t="shared" si="40"/>
        <v>50.620096178182742</v>
      </c>
      <c r="M847" s="7" t="str">
        <f t="shared" si="41"/>
        <v>Baixa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1113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4832</v>
      </c>
      <c r="K848" s="58" t="s">
        <v>1124</v>
      </c>
      <c r="L848" s="8">
        <f t="shared" si="40"/>
        <v>0</v>
      </c>
      <c r="M848" s="7" t="str">
        <f t="shared" si="41"/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1111</v>
      </c>
      <c r="D849" s="36" t="s">
        <v>98</v>
      </c>
      <c r="E849" s="36" t="s">
        <v>846</v>
      </c>
      <c r="F849" s="12">
        <f>VLOOKUP(A849,Dengue!$1:$1048576,10,FALSE)</f>
        <v>4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4</v>
      </c>
      <c r="J849" s="11">
        <v>125376</v>
      </c>
      <c r="K849" s="58" t="s">
        <v>1127</v>
      </c>
      <c r="L849" s="8">
        <f t="shared" si="40"/>
        <v>3.1904032669729454</v>
      </c>
      <c r="M849" s="7" t="str">
        <f t="shared" si="41"/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1112</v>
      </c>
      <c r="D850" s="36" t="s">
        <v>17</v>
      </c>
      <c r="E850" s="36" t="s">
        <v>847</v>
      </c>
      <c r="F850" s="12">
        <f>VLOOKUP(A850,Dengue!$1:$1048576,10,FALSE)</f>
        <v>1</v>
      </c>
      <c r="G850" s="12">
        <f>VLOOKUP($A850,Chik!$1:$1048576,10,FALSE)</f>
        <v>1</v>
      </c>
      <c r="H850" s="12">
        <f>VLOOKUP($A850,zika!$1:$1048576,10,FALSE)</f>
        <v>0</v>
      </c>
      <c r="I850" s="12">
        <f t="shared" si="39"/>
        <v>2</v>
      </c>
      <c r="J850" s="11">
        <v>78286</v>
      </c>
      <c r="K850" s="58" t="s">
        <v>1126</v>
      </c>
      <c r="L850" s="8">
        <f t="shared" si="40"/>
        <v>2.554735201696344</v>
      </c>
      <c r="M850" s="7" t="str">
        <f t="shared" si="41"/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1118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0</v>
      </c>
      <c r="J851" s="11">
        <v>3629</v>
      </c>
      <c r="K851" s="58" t="s">
        <v>1124</v>
      </c>
      <c r="L851" s="8">
        <f t="shared" si="40"/>
        <v>0</v>
      </c>
      <c r="M851" s="7" t="str">
        <f t="shared" si="41"/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0</v>
      </c>
      <c r="J852" s="11">
        <v>13764</v>
      </c>
      <c r="K852" s="58" t="s">
        <v>1124</v>
      </c>
      <c r="L852" s="8">
        <f t="shared" si="40"/>
        <v>0</v>
      </c>
      <c r="M852" s="7" t="str">
        <f t="shared" si="41"/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1117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 t="shared" si="39"/>
        <v>0</v>
      </c>
      <c r="J853" s="11">
        <v>8685</v>
      </c>
      <c r="K853" s="58" t="s">
        <v>1124</v>
      </c>
      <c r="L853" s="8">
        <f t="shared" si="40"/>
        <v>0</v>
      </c>
      <c r="M853" s="7" t="str">
        <f t="shared" si="41"/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1111</v>
      </c>
      <c r="D854" s="36" t="s">
        <v>90</v>
      </c>
      <c r="E854" s="36" t="s">
        <v>851</v>
      </c>
      <c r="F854" s="12">
        <f>VLOOKUP(A854,Dengue!$1:$1048576,10,FALSE)</f>
        <v>1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1</v>
      </c>
      <c r="J854" s="11">
        <v>10537</v>
      </c>
      <c r="K854" s="58" t="s">
        <v>1124</v>
      </c>
      <c r="L854" s="8">
        <f t="shared" si="40"/>
        <v>9.4903672772136289</v>
      </c>
      <c r="M854" s="7" t="str">
        <f t="shared" si="41"/>
        <v>Baixa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1113</v>
      </c>
      <c r="D855" s="36" t="s">
        <v>22</v>
      </c>
      <c r="E855" s="36" t="s">
        <v>852</v>
      </c>
      <c r="F855" s="12">
        <f>VLOOKUP(A855,Dengue!$1:$1048576,10,FALSE)</f>
        <v>1</v>
      </c>
      <c r="G855" s="12">
        <f>VLOOKUP($A855,Chik!$1:$1048576,10,FALSE)</f>
        <v>0</v>
      </c>
      <c r="H855" s="12">
        <f>VLOOKUP($A855,zika!$1:$1048576,10,FALSE)</f>
        <v>1</v>
      </c>
      <c r="I855" s="12">
        <f t="shared" si="39"/>
        <v>2</v>
      </c>
      <c r="J855" s="11">
        <v>5420</v>
      </c>
      <c r="K855" s="58" t="s">
        <v>1124</v>
      </c>
      <c r="L855" s="8">
        <f t="shared" si="40"/>
        <v>36.900369003690038</v>
      </c>
      <c r="M855" s="7" t="str">
        <f t="shared" si="41"/>
        <v>Baixa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1118</v>
      </c>
      <c r="D856" s="36" t="s">
        <v>62</v>
      </c>
      <c r="E856" s="36" t="s">
        <v>853</v>
      </c>
      <c r="F856" s="12">
        <f>VLOOKUP(A856,Dengue!$1:$1048576,10,FALSE)</f>
        <v>35</v>
      </c>
      <c r="G856" s="12">
        <f>VLOOKUP($A856,Chik!$1:$1048576,10,FALSE)</f>
        <v>0</v>
      </c>
      <c r="H856" s="12">
        <f>VLOOKUP($A856,zika!$1:$1048576,10,FALSE)</f>
        <v>1</v>
      </c>
      <c r="I856" s="12">
        <f t="shared" si="39"/>
        <v>36</v>
      </c>
      <c r="J856" s="11">
        <v>42149</v>
      </c>
      <c r="K856" s="58" t="s">
        <v>1125</v>
      </c>
      <c r="L856" s="8">
        <f t="shared" si="40"/>
        <v>85.411279033903526</v>
      </c>
      <c r="M856" s="7" t="str">
        <f t="shared" si="41"/>
        <v>Baixa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1118</v>
      </c>
      <c r="D857" s="36" t="s">
        <v>38</v>
      </c>
      <c r="E857" s="36" t="s">
        <v>854</v>
      </c>
      <c r="F857" s="12">
        <f>VLOOKUP(A857,Dengue!$1:$1048576,10,FALSE)</f>
        <v>1</v>
      </c>
      <c r="G857" s="12">
        <f>VLOOKUP($A857,Chik!$1:$1048576,10,FALSE)</f>
        <v>0</v>
      </c>
      <c r="H857" s="12">
        <f>VLOOKUP($A857,zika!$1:$1048576,10,FALSE)</f>
        <v>0</v>
      </c>
      <c r="I857" s="12">
        <f t="shared" si="39"/>
        <v>1</v>
      </c>
      <c r="J857" s="11">
        <v>5243</v>
      </c>
      <c r="K857" s="58" t="s">
        <v>1124</v>
      </c>
      <c r="L857" s="8">
        <f t="shared" si="40"/>
        <v>19.073049780659929</v>
      </c>
      <c r="M857" s="7" t="str">
        <f t="shared" si="41"/>
        <v>Baixa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1124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P859">
    <sortState ref="A6:P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20" operator="equal">
      <formula>"Alta"</formula>
    </cfRule>
    <cfRule type="cellIs" dxfId="16" priority="21" operator="equal">
      <formula>"Média"</formula>
    </cfRule>
    <cfRule type="cellIs" dxfId="15" priority="22" operator="equal">
      <formula>"Baixa"</formula>
    </cfRule>
  </conditionalFormatting>
  <conditionalFormatting sqref="N6:P858">
    <cfRule type="cellIs" dxfId="14" priority="15" operator="equal">
      <formula>"Sem Informação"</formula>
    </cfRule>
    <cfRule type="cellIs" dxfId="13" priority="16" operator="greaterThanOrEqual">
      <formula>4</formula>
    </cfRule>
    <cfRule type="cellIs" dxfId="12" priority="17" operator="between">
      <formula>1</formula>
      <formula>3.9</formula>
    </cfRule>
    <cfRule type="cellIs" dxfId="11" priority="18" operator="between">
      <formula>0</formula>
      <formula>0.9</formula>
    </cfRule>
  </conditionalFormatting>
  <conditionalFormatting sqref="M6:M858">
    <cfRule type="cellIs" dxfId="10" priority="8" operator="equal">
      <formula>"Muito Alta"</formula>
    </cfRule>
    <cfRule type="cellIs" dxfId="9" priority="9" operator="equal">
      <formula>"Alta"</formula>
    </cfRule>
    <cfRule type="cellIs" dxfId="8" priority="10" operator="equal">
      <formula>"Média"</formula>
    </cfRule>
    <cfRule type="cellIs" dxfId="7" priority="11" operator="equal">
      <formula>"Baixa"</formula>
    </cfRule>
  </conditionalFormatting>
  <conditionalFormatting sqref="S7:S10">
    <cfRule type="cellIs" dxfId="6" priority="5" stopIfTrue="1" operator="equal">
      <formula>"Alta"</formula>
    </cfRule>
    <cfRule type="cellIs" dxfId="5" priority="6" stopIfTrue="1" operator="equal">
      <formula>"Média"</formula>
    </cfRule>
    <cfRule type="cellIs" dxfId="4" priority="7" stopIfTrue="1" operator="equal">
      <formula>"Baixa"</formula>
    </cfRule>
  </conditionalFormatting>
  <conditionalFormatting sqref="S6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Miria Cesar da Cunha</cp:lastModifiedBy>
  <cp:lastPrinted>2017-05-08T17:09:45Z</cp:lastPrinted>
  <dcterms:created xsi:type="dcterms:W3CDTF">2016-01-22T18:58:14Z</dcterms:created>
  <dcterms:modified xsi:type="dcterms:W3CDTF">2019-10-21T20:49:28Z</dcterms:modified>
</cp:coreProperties>
</file>