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57" activeTab="2"/>
  </bookViews>
  <sheets>
    <sheet name="Caracterização UAPS - Perfis" sheetId="1" r:id="rId1"/>
    <sheet name="UAPS Epidemiológico-Atendimen" sheetId="2" r:id="rId2"/>
    <sheet name="Diagnóstico Municipal" sheetId="3" r:id="rId3"/>
    <sheet name="Planilha de Cadastro" sheetId="4" r:id="rId4"/>
  </sheets>
  <definedNames>
    <definedName name="_ftn1" localSheetId="1">'UAPS Epidemiológico-Atendimen'!$B$8</definedName>
    <definedName name="_ftnref1" localSheetId="1">'UAPS Epidemiológico-Atendimen'!#REF!</definedName>
    <definedName name="OLE_LINK1" localSheetId="1">'UAPS Epidemiológico-Atendimen'!$B$16</definedName>
  </definedNames>
  <calcPr fullCalcOnLoad="1"/>
</workbook>
</file>

<file path=xl/sharedStrings.xml><?xml version="1.0" encoding="utf-8"?>
<sst xmlns="http://schemas.openxmlformats.org/spreadsheetml/2006/main" count="829" uniqueCount="612">
  <si>
    <t>Ver Oficina II de Análise da APS no município</t>
  </si>
  <si>
    <t>Utilizar os dados coletados no período de dispersão da Oficina II</t>
  </si>
  <si>
    <t>Análise já realizada no período de dispersão da Oficina II</t>
  </si>
  <si>
    <t>Percentual de UAPS com PSF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</si>
  <si>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Unidades de Atenção Primária à Saúde por tipo (convencional sem PACS, convencional com PACS, USF, mistas)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</si>
  <si>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equipes PSF, discriminando ESF completas e ESF incompletas</t>
    </r>
  </si>
  <si>
    <t>No total de equipes PSF por UAPS</t>
  </si>
  <si>
    <t>No total de Unidades Básicas de Saúde com equipe de SB, por tipo de UAPS</t>
  </si>
  <si>
    <t>No total de equipes SB, por UAPS e modalidade (com ou sem THD)</t>
  </si>
  <si>
    <t>Cobertura da APS no município: PSF, UAPS tradicional e total, para o atendimento médico/enfermagem.</t>
  </si>
  <si>
    <t>Relação habitante / ACS</t>
  </si>
  <si>
    <t>Cobertura da APS no município: PSF, UAPS tradicional e total, para o atendimento em SB.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</si>
  <si>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médicos que participam do Programa de Educação Permanente</t>
    </r>
  </si>
  <si>
    <t xml:space="preserve">Caracterização das UAPS em relação ao tipo de prédio onde estão instaladas (próprio e construído para UAPS, próprio adaptado, alugado ou cedido) </t>
  </si>
  <si>
    <t xml:space="preserve">Percentual médio alcançado pelas UAPS nos itens de verificação de cada um dos princípios da APS em relação à pontuação máxima estabelecida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</si>
  <si>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consultas médicas ambulatoriais básicas, no último ano</t>
    </r>
  </si>
  <si>
    <t>SIA</t>
  </si>
  <si>
    <t>62,7% do total de consultas médicas
(Port. GM 1101 - 12/06/02)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</si>
  <si>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consultas médicas básicas realizadas nos últimos 12 meses</t>
    </r>
  </si>
  <si>
    <t>Analisar a porcentagem de consultas realizadas, em comparação com o parâmetro indicado e a distribuição com as consultas especializadas e de urgência.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</si>
  <si>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consultas médicas realizadas</t>
    </r>
  </si>
  <si>
    <t>Percentual de UBS que têm delimitação de seu território</t>
  </si>
  <si>
    <t>Valor ideal: 100%</t>
  </si>
  <si>
    <t>Para todos os cálculos de percentual devem ser apresentados três itens:
1) O valor numérico total do indicador
2) O número total 
3) O percentual, segundo a fórmula: 1/2*100
Assim sendo, para o indicador "Percentual de ESF que realizam classificação de risco" temos:
1) Número de ESF que realizam classificação de risco
2) Número total de ESF
3)Percentual:  1/2*100</t>
  </si>
  <si>
    <t>Percentual de UBS que realizam o cadastramento de todas as famílias residentes no território.</t>
  </si>
  <si>
    <t>Percentual de ESF que realizam classificação de risco</t>
  </si>
  <si>
    <t>Percentual de ESF que monitoram famílias segundo grau de risco</t>
  </si>
  <si>
    <t>Percentual de ESF que utiliza instrumentos de abordagem familiar</t>
  </si>
  <si>
    <t>Percentual de ESF que estão organizadas para atender todos ciclos vida</t>
  </si>
  <si>
    <t>Percentual de ESF que está organizada p/ acompanhar condições crônicas</t>
  </si>
  <si>
    <t>Percentual de UBS que fazem a classificação de risco de  gestantes, hipertensos e idosos</t>
  </si>
  <si>
    <t>Percentual de UBS que utilizam dados de sistemas de informação para planejamento e monitoramento de suas ações</t>
  </si>
  <si>
    <t>Número de consultas médicas ofertadas para gestante, hipertensos e idoso, por grau de risco</t>
  </si>
  <si>
    <t>Percentual de UBS com Conselho Local de Saúde que participa do planejamento e monitoramento das ações desenvolvidas pelas ES</t>
  </si>
  <si>
    <t xml:space="preserve">Infra-estrutura Física </t>
  </si>
  <si>
    <t xml:space="preserve"> Percentual de UAPS instaladas em prédio próprio específico para US</t>
  </si>
  <si>
    <t>Valor ideal : 100%</t>
  </si>
  <si>
    <t>Ver orientação anterior</t>
  </si>
  <si>
    <t xml:space="preserve"> Percentual de UAPS  com área física adequada</t>
  </si>
  <si>
    <t>ATENÇÃO ESPECIALIZADA</t>
  </si>
  <si>
    <t>Serviços de referência no PDR para a APS: nome e localização de ambulatórios de especialidades, por especialidade</t>
  </si>
  <si>
    <t>SMS
SES/MG</t>
  </si>
  <si>
    <t>Analisar a relação de serviços de referência em especialidades, confrontando-os com a necessidade da população identificada.
Analisar a capacidade de resposta e os pontos fortes e fracos dos serviços disponíveis.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</si>
  <si>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consultas médicas ambulatoriais especializadas, no último ano</t>
    </r>
  </si>
  <si>
    <t>22,3% do total de consultas médicas
(Port. GM 1101 - 12/06/02)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</si>
  <si>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consultas médicas especializadas realizadas nos últimos 12 meses</t>
    </r>
  </si>
  <si>
    <t>Analisar a porcentagem de consultas realizadas, em comparação com o parâmetro indicado e a distribuição com as consultas básicas e de urgência.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</si>
  <si>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consultas especializadas, por especialidade, no ultimo ano</t>
    </r>
  </si>
  <si>
    <r>
      <t xml:space="preserve">Pacto Atenção Básica: </t>
    </r>
    <r>
      <rPr>
        <u val="single"/>
        <sz val="10"/>
        <color indexed="12"/>
        <rFont val="Arial"/>
        <family val="0"/>
      </rPr>
      <t xml:space="preserve"> http://tabnet.datasus.gov.br/cgi/deftohtm.exe?siab/pacto2006/pacmg.def </t>
    </r>
  </si>
  <si>
    <t>Meta pactuada pelo município</t>
  </si>
  <si>
    <t>Analisar e justificar o cumprimento da meta do Pacto At. Básica do último ano.</t>
  </si>
  <si>
    <t>URGÊNCIA E EMERGÊNCIA</t>
  </si>
  <si>
    <t xml:space="preserve">Serviços de referência no PDR para a APS: nome e localização de serviços de urgência/emergência </t>
  </si>
  <si>
    <t>Analisar a relação de serviços de referência em urgência, confrontando-os com a necessidade da população identificada.
Analisar a capacidade de resposta e os pontos fortes e fracos dos serviços disponíveis.</t>
  </si>
  <si>
    <t>Existência de sistema de atendimento móvel de urgência – SAMU</t>
  </si>
  <si>
    <t>Percentual  de consultas médicas de urgência, no ultimo ano em relação ao número total de consultas médicas realizadas</t>
  </si>
  <si>
    <t>15% do total de consultas médicas
(Port. GM 1101 - 12/06/02)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</si>
  <si>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consultas médicas de urgência realizadas nos últimos 12 meses</t>
    </r>
  </si>
  <si>
    <t>Analisar a porcentagem de consultas realizadas, em comparação com o parâmetro indicado e a distribuição com as consultas básicas e especializadas</t>
  </si>
  <si>
    <t>Percentual usuários classificados como AZUL e VERDE  que estão sendo atendidos nas Unidade de Atenção Primária</t>
  </si>
  <si>
    <t>ATENÇÃO HOSPITALAR</t>
  </si>
  <si>
    <t>Serviços de referência no PDR para a APS: nome e localização de serviços de internação pediátrica e internação de clinica médica</t>
  </si>
  <si>
    <t>Analisar a relação de serviços hospitalares de referência, confrontando-os com a necessidade da população identificada.
Analisar a capacidade de resposta e os pontos fortes e fracos dos serviços disponíveis.</t>
  </si>
  <si>
    <t xml:space="preserve">Serviços de referência no PDR para a APS: nome e localização de maternidade de risco habitual, maternidade de alto risco </t>
  </si>
  <si>
    <t>SISTEMA DE APOIO E LOGÍSTICO</t>
  </si>
  <si>
    <t>Serviços de referência para a APS definidos no PDR: nome e localização de serviços de apoio diagnóstico – patologia clinica e diagnóstico por imagem</t>
  </si>
  <si>
    <t>Analisar a relação de serviços de apoio diagnóstico, atenção farmacêutica e de logística de referência, confrontando-os com a necessidade da população identificada.
Analisar os dados coletados, verificando a capacidade de resposta e os pontos fortes e fracos dos serviços disponíveis.</t>
  </si>
  <si>
    <t>Número de hemogramas realizados no município, no último ano</t>
  </si>
  <si>
    <t xml:space="preserve">Espera-se que em 20% das consultas médicas básicas realizadas sejam solicitados pedidos exames complementares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</si>
  <si>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hemogramas realizadas nos últimos 12 meses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</si>
  <si>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consultas médicas básicas realizadas nos últimos 12 meses</t>
    </r>
  </si>
  <si>
    <t>Percentual de UBS que tem critérios definidos para a solicitação de exames de apoio diagnóstico</t>
  </si>
  <si>
    <t>Existência de relação padronizada de medicamentos própria do município (sim ou não)</t>
  </si>
  <si>
    <t>Regularidade no fornecimento de medicamentos de uso contínuo para os portadores de patologias crônicas (sim ou não)</t>
  </si>
  <si>
    <t>Existência dos  medicamentos definidos nas linhas guia</t>
  </si>
  <si>
    <t>Os medicamentos padronizados encontram-se disponíveis nas UAPS?</t>
  </si>
  <si>
    <t>Existência de central de regulação para encaminhamento para internação, consultas especializadas e exames, especificando se a central é municipal ou estadual</t>
  </si>
  <si>
    <t>Tempo médio de espera entre a solicitação e a realização da consultas especializadas, no último ano.</t>
  </si>
  <si>
    <t>Percentual de UBS onde os profissionais têm o retorno do resultado dos exames laboratoriais de Teste Imunológico de Gravidez, em 2 dias</t>
  </si>
  <si>
    <t>Percentual de UBS onde os profissionais têm o retorno do resultado dos exames laboratoriais de colesterol, em 2 dias</t>
  </si>
  <si>
    <t>Tempo médio de espera entre a solicitação e a realização da internação, no último ano.</t>
  </si>
  <si>
    <t>Existência e características de sistema de transporte sanitário: freqüência, rotas, próprio ou compartilhado com outros municípios</t>
  </si>
  <si>
    <t>Caracterização da frota de ambulâncias própria (número de veículos em funcionamento, por tipo)</t>
  </si>
  <si>
    <t>Percentual de UBS que têm critérios e mecanismos de agendamento para consultas especializadas</t>
  </si>
  <si>
    <r>
      <t xml:space="preserve">Percentual de equipes que dispõem de transporte adequado </t>
    </r>
    <r>
      <rPr>
        <b/>
        <sz val="10"/>
        <color indexed="62"/>
        <rFont val="Arial"/>
        <family val="2"/>
      </rPr>
      <t xml:space="preserve"> </t>
    </r>
  </si>
  <si>
    <t>Recursos Humanos</t>
  </si>
  <si>
    <t>Disponibilidade</t>
  </si>
  <si>
    <t>Percentual de ESF com todos os profissionais da equipe mínima</t>
  </si>
  <si>
    <t>Capacitação</t>
  </si>
  <si>
    <t>Percentual de médicos do PSF com pós-graduação em saúde da família</t>
  </si>
  <si>
    <t>Percentual de médicos da AP_convencional com pós-graduação em saúde da família</t>
  </si>
  <si>
    <t xml:space="preserve">Percentual de médicos com acesso ao PEP </t>
  </si>
  <si>
    <t>Relações de trabalho e emprego</t>
  </si>
  <si>
    <t>Mediana de tempo de trabalho dos médicos do PSF, no município</t>
  </si>
  <si>
    <t>Mediana de tempo de trabalho dos médicos da AP_convencional, no município</t>
  </si>
  <si>
    <t>Mediana de tempo de trabalho das enfermeiras do PSF, no município</t>
  </si>
  <si>
    <t>Mediana de tempo de trabalho das enfermeiras da AP_convencional, no município</t>
  </si>
  <si>
    <t>Mediana de tempo de trabalho das ACS na função, no município</t>
  </si>
  <si>
    <t>Percentual de médicos do PSF com contrato administrativo</t>
  </si>
  <si>
    <t>Percentual de médicos da AP_convencional com  contrato administrativo</t>
  </si>
  <si>
    <t>Percentual de enfermeiras do PSF  com contrato administrativo</t>
  </si>
  <si>
    <t>Percentual de enfermeiras da AP_convencional  com contrato administrativo</t>
  </si>
  <si>
    <t>Percentual de ACS  com contrato administrativo</t>
  </si>
  <si>
    <t>Analisar as taxas calculadas em relação ao parâmetro indicado.
100% dos usuários, programados para as ações de SB, devem realizar estes atendimentos.
As taxas indicam quantos dos usuários programados estão sendo acompanhados.
Uma taxa menor do que o parâmetro indica que os usuários programados para aquela determinada ação não estão sendo acompanhados.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</si>
  <si>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adolescentes de 10 a 14 anos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</si>
  <si>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adolescentes de 10 a 14 anos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</si>
  <si>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adolescentes grávidas</t>
    </r>
  </si>
  <si>
    <t>22% da população adulta e idosa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</si>
  <si>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adultos e idosos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</si>
  <si>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adultos e idosos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</si>
  <si>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mulheres de 25 a 59 anos que realizaram coleta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</si>
  <si>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mulheres de 25 a 59 anos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</si>
  <si>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mulheres de 50 a 69 anos que realizaram mamografia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</si>
  <si>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mulheres de 50 a 69 anos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</si>
  <si>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adolescentes grávidas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</si>
  <si>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ações coletivas realizadas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</si>
  <si>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ações coletivas programadas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</si>
  <si>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que realizaram avaliação e classificação de risco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</si>
  <si>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que realizaram primeira consulta odontológica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</si>
  <si>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programados para primeira consulta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</si>
  <si>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programados para avaliação e classificação de risco</t>
    </r>
  </si>
  <si>
    <t>Levantar o número de usuários acompanhados para cada condição ou patologia, segundo as fontes indicadas.
Se tiver sido feita programação de ações em SB, verificar a cobertura de acompanhamento de acordo com as seguintes fórmulas:</t>
  </si>
  <si>
    <t>Qdo ha tendencia clara de diminuicao dos niveis de fecundidade, pode-se esperar que o numero de adolescentes gravidas apareça proporcionalmente mais que as gravidezes do resto de mulheres, no entanto, pode ser um problema de saude se a proportion de adolsecentes gravidas ultrapassa, por exemplo, 25-30%.</t>
  </si>
  <si>
    <t>Levantar o número de usuários cadastrados para cada condição ou patologia, segundo as fontes indicadas.
Calcular a taxa de incidência / prevalência, de acordo com as seguintes fórmulas: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</si>
  <si>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adolescentes grávidas cadastradas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</si>
  <si>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adultos e idosos com hipertensão arterial cadastrados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</si>
  <si>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adultos e idosos com diabetes cadastrados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</si>
  <si>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com tuberculose cadastrados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</si>
  <si>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com hanseníase cadastrados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</si>
  <si>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de 15 a 49 anos hiv positivos cadastrados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</si>
  <si>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adultos e idosos com transtornos mentais (uso ou abuso de substâncias lícitas ou ilícitas e patologias) cadastrados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</si>
  <si>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adultos e idosos com transtornos mentais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</si>
  <si>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usuários hiv positivos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</si>
  <si>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com hanseníase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</si>
  <si>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com tuberculose cadastrados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</si>
  <si>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adultos e idosos diabéticos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</si>
  <si>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adultos e idosos hipertensos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</si>
  <si>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</si>
  <si>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1 ano inscritas e acompanhadas na puericultura</t>
    </r>
  </si>
  <si>
    <t>100% das crianças menores de 1 ano inscritas e acompanhadas na puericultura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</si>
  <si>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crianças menores de 1 ano acompanhadas na puericultura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</si>
  <si>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5 anos com desnutrição moderada ou grave inscritas e acompanhadas pela equipe de saúde</t>
    </r>
  </si>
  <si>
    <t>100% das crianças menores de 5 anos com desnutrição moderada ou grave inscritas e  acompanhadas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</si>
  <si>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5 anos com doença respiratória moderada ou grave inscritas e acompanhadas</t>
    </r>
  </si>
  <si>
    <t>100% das crianças menores de 5 anos com doença respiratória moderada ou grave inscritas e acompanhadas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</si>
  <si>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5 anos com desnutrição moderada ou grave cadastradas no acompanhamento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</si>
  <si>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5 anos com doença respiratória moderada ou grave cadastradas no acompanhamento no último ano, por área</t>
    </r>
  </si>
  <si>
    <t>Ausência de morte de crianças menores de 1 ano</t>
  </si>
  <si>
    <t>8,8% das crianças nascidas
(SES/MG - SINASC - 2000)</t>
  </si>
  <si>
    <t>7,1% das crianças nascidas
(SES/MG - SINASC - 2000)</t>
  </si>
  <si>
    <t>5,47% das crianças &lt; 5 anos</t>
  </si>
  <si>
    <t>2% das crianças &lt; 5 anos têm asma moderada/grave e 4% têm alguma outra dificuldade respiratória moderada/grave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</si>
  <si>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crianças &lt; 5 anos com desnutrição moderada ou grave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</si>
  <si>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crianças &lt; 5 anos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</si>
  <si>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crianças &lt; 5 anos com doença respiratória moderada ou grave</t>
    </r>
  </si>
  <si>
    <t>1,54/10.000 habitantes</t>
  </si>
  <si>
    <t>0,6% da população 15 a 49 anos</t>
  </si>
  <si>
    <t>85% das gestantes</t>
  </si>
  <si>
    <t>15% das gestantes</t>
  </si>
  <si>
    <t>9%
(Pop. Mineira - 2005)</t>
  </si>
  <si>
    <t>x 100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</si>
  <si>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crianças BP nascidas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</si>
  <si>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crianças nascidas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</si>
  <si>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crianças prematuras nascidas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</si>
  <si>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adolescentes grávidas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</si>
  <si>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no último ano</t>
    </r>
  </si>
  <si>
    <t>21,72% do total de gestantes
(Minas Gerais -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</si>
  <si>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habitantes</t>
    </r>
  </si>
  <si>
    <t>x 10000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</si>
  <si>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habitantes 15 a 49 anos</t>
    </r>
  </si>
  <si>
    <t>DIAGNÓSTICO LOCAL</t>
  </si>
  <si>
    <t>PERFIL TERRITORIAL – AMBIENTAL</t>
  </si>
  <si>
    <t>FONTE</t>
  </si>
  <si>
    <t>TERRITÓRIO</t>
  </si>
  <si>
    <t>Localização urbana ou rural</t>
  </si>
  <si>
    <t>Levantamento local pela equipe de saúde</t>
  </si>
  <si>
    <t>Distância do centro da cidade</t>
  </si>
  <si>
    <t>Bairros localizados na área de responsabilidade, especificando se totalmente ou parcialmente incluídos</t>
  </si>
  <si>
    <t>Descrição do relevo</t>
  </si>
  <si>
    <t>Existência de rios ou córregos, especificando se canalizados ou em leito natural; lagos e represas, naturais ou artificiais</t>
  </si>
  <si>
    <t>Existência de fontes de água naturais, especificando a sua utilização pela população circunvizinha</t>
  </si>
  <si>
    <t>Barreiras geográficas</t>
  </si>
  <si>
    <t>Equipamentos e serviços sociais: escolas, creches, cursos profissionalizantes, associações, ambulatórios, hortas comunitárias, etc.</t>
  </si>
  <si>
    <t>Áreas de lazer: campos de futebol, pistas para caminhada, parques, etc.</t>
  </si>
  <si>
    <t>Áreas de risco ambiental: lixão; áreas sujeitas a deslizamento, soterramento ou inundação; fonte de poluentes (tipo, origem, etc); e outros riscos.</t>
  </si>
  <si>
    <t>Áreas de assentamentos, quilombolas e invasões.</t>
  </si>
  <si>
    <t>Áreas de aglomeração urbana: favelas, cortiços, etc.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</si>
  <si>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domicílios segundo o abastecimento de água: rede pública, poço ou nascente, outros.</t>
    </r>
  </si>
  <si>
    <t>Cadastro familiar / SIAB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</si>
  <si>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domicílios segundo o tratamento da água no domicílio: filtração, fervura, cloração, sem tratamento.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</si>
  <si>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domicílios segundo o destino de fezes e urina: sistema de esgoto (rede geral), fossa ou céu aberto.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</si>
  <si>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domicílios com energia elétrica.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</si>
  <si>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domicílios segundo o destino do lixo: coletado, queimado ou acumulado a céu aberto.</t>
    </r>
  </si>
  <si>
    <t>PERFIL DEMOGRÁFICO</t>
  </si>
  <si>
    <t xml:space="preserve">População total </t>
  </si>
  <si>
    <t>População segundo faixa etária e sexo</t>
  </si>
  <si>
    <t>População que tem plano de saúde</t>
  </si>
  <si>
    <t>PERFIL SÓCIO-ECONÔMICO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</si>
  <si>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chefes de família analfabetos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</si>
  <si>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famílias segundo o grau de risco</t>
    </r>
  </si>
  <si>
    <t>PERFIL INSTITUCIONAL</t>
  </si>
  <si>
    <t>Localização</t>
  </si>
  <si>
    <t>Tipologia: PSF, PACS, Unidade Tradicional</t>
  </si>
  <si>
    <t>Horário de atendimento</t>
  </si>
  <si>
    <t>Recursos humanos: número de profissionais por categoria</t>
  </si>
  <si>
    <t>CRIANÇA (0 a 9 anos)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</si>
  <si>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identificadas,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</si>
  <si>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de risco habitual identificadas,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</si>
  <si>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de alto risco identificadas, no último ano, por área</t>
    </r>
  </si>
  <si>
    <t>IDOSO (&gt; 60 anos)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</si>
  <si>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idosos, por área</t>
    </r>
  </si>
  <si>
    <t>Cadastro familiar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</si>
  <si>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menores de 1 ano com vacinação em dia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</si>
  <si>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adolescentes de 10 a 14 anos inscritos no programa de acompanhamento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</si>
  <si>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adolescentes grávidas acompanhadas no ultimo ano</t>
    </r>
  </si>
  <si>
    <r>
      <t>HIPERTENSÃO</t>
    </r>
    <r>
      <rPr>
        <b/>
        <sz val="10"/>
        <rFont val="Arial"/>
        <family val="2"/>
      </rPr>
      <t xml:space="preserve"> (inclui adulto e idoso)</t>
    </r>
  </si>
  <si>
    <r>
      <t>DIABETES</t>
    </r>
    <r>
      <rPr>
        <b/>
        <sz val="10"/>
        <rFont val="Arial"/>
        <family val="2"/>
      </rPr>
      <t xml:space="preserve"> (inclui adulto e idoso)</t>
    </r>
  </si>
  <si>
    <t>Livro Preto</t>
  </si>
  <si>
    <t>CÂNCER DA MULHER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</si>
  <si>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mulheres de 25 a 59 anos que realizaram coleta de exame papanicolau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</si>
  <si>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mulheres de 50 a 69 anos que realizaram mamografia no último ano</t>
    </r>
  </si>
  <si>
    <t>GESTANTE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</si>
  <si>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inscritas no pré-natal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</si>
  <si>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risco habitual acompanhadas, com, no mínimo, 6 consultas de pré-natal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</si>
  <si>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gestantes de alto risco acompanhadas, com, no mínimo, 6 consultas de pré-natal</t>
    </r>
  </si>
  <si>
    <t>IDOSO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</si>
  <si>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idosos ≥ 80 anos inscritos no acompanhamento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</si>
  <si>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idosos de 60 a 79 anos de alto risco (polipatologias, polifarmácia, imobilidade, incontinência, instabilidade postural, incapacidade cognitiva, história de internação freqüente, dependência para AVD, insuficiência familiar) inscritos no acompanhamento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</si>
  <si>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ações coletivas realizadas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</si>
  <si>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que fizeram avaliação individual para classificação por grau de risco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</si>
  <si>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que realizaram primeira consulta odontológica no último ano</t>
    </r>
  </si>
  <si>
    <t>CADASTRO FAMILIAR</t>
  </si>
  <si>
    <t>FAIXA ETÁRIA - ANOS</t>
  </si>
  <si>
    <t>FEMININO</t>
  </si>
  <si>
    <t>MASCULINO</t>
  </si>
  <si>
    <t>TOTAL</t>
  </si>
  <si>
    <t>%</t>
  </si>
  <si>
    <t>&lt; 1 mês</t>
  </si>
  <si>
    <t>1 a 11 meses</t>
  </si>
  <si>
    <t>1 a 4 anos</t>
  </si>
  <si>
    <t>5 a 9 anos</t>
  </si>
  <si>
    <t>Sub-total crianças</t>
  </si>
  <si>
    <t>ADOLES-
CENTE</t>
  </si>
  <si>
    <t>10 a 14 anos</t>
  </si>
  <si>
    <t>15 a 19 anos</t>
  </si>
  <si>
    <t>Sub-total adolescentes</t>
  </si>
  <si>
    <t>ADULTO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</si>
  <si>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</si>
  <si>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</si>
  <si>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</si>
  <si>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</si>
  <si>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</si>
  <si>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</si>
  <si>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</si>
  <si>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</si>
  <si>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Sub-total adultos</t>
  </si>
  <si>
    <t xml:space="preserve">60 a 64 anos </t>
  </si>
  <si>
    <t>65 a 69 anos</t>
  </si>
  <si>
    <t>70 a 74 anos</t>
  </si>
  <si>
    <t>75 a 79 anos</t>
  </si>
  <si>
    <t>≥ 80 anos</t>
  </si>
  <si>
    <t>Sub-total idosos</t>
  </si>
  <si>
    <t>CLASSIFICAÇÃO FAMILIAR</t>
  </si>
  <si>
    <t>CLASSIFICAÇÃO SEGUNDO O RISCO SOCIAL (IBGE)</t>
  </si>
  <si>
    <t>RISCO (30%)</t>
  </si>
  <si>
    <t>NÃO RISCO (70%)</t>
  </si>
  <si>
    <t>Número de
famílias cadastradas</t>
  </si>
  <si>
    <t>Número de
indivíduos cadastrados</t>
  </si>
  <si>
    <t>Densidade 
familiar média</t>
  </si>
  <si>
    <t>CLASSIFICAÇÃO SEGUNDO O RISCO SOCIAL E CLÍNICO (SES/MG)</t>
  </si>
  <si>
    <t>SEM
RISCO</t>
  </si>
  <si>
    <t>RISCO
BAIXO</t>
  </si>
  <si>
    <t>RISCO
MÉDIO</t>
  </si>
  <si>
    <t>RISCO
ALTO</t>
  </si>
  <si>
    <t>Nome do município:</t>
  </si>
  <si>
    <t>Código do município:</t>
  </si>
  <si>
    <t>Nome da Unidade:</t>
  </si>
  <si>
    <t>Conselhos Locais de Saúde (CLS): existência e atuação</t>
  </si>
  <si>
    <t>O CLS  participa do planejamento e monitoramento das ações desenvolvidas pelas ES?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</si>
  <si>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usuários exclusivamente do SUS (sem plano de saúde complementar)</t>
    </r>
  </si>
  <si>
    <r>
      <t>Sexo</t>
    </r>
    <r>
      <rPr>
        <sz val="10"/>
        <rFont val="Arial"/>
        <family val="0"/>
      </rPr>
      <t xml:space="preserve">: Em geral, nas primeiras idades, a proporção de homens e mulheres é parecida. À medida que se avança na idade, a proporção de mulheres tende a aumentar.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 xml:space="preserve">Idade: </t>
    </r>
    <r>
      <rPr>
        <sz val="10"/>
        <rFont val="Arial"/>
        <family val="0"/>
      </rPr>
      <t xml:space="preserve">É comum esperar um terço da população nas idades de 20 a 59  anos. A proporção de maiores de 60 anos, como no caso de Minas Gearis, por exemplo, oscila em torno de 10%.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</si>
  <si>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esperadas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</si>
  <si>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risco habitual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</si>
  <si>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identificadas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</si>
  <si>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alto risco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</si>
  <si>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idenificadas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</si>
  <si>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pessoas com mais de 20 anos</t>
    </r>
  </si>
  <si>
    <t>Porcentagem da população idosa em relação à população total da área adscrita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</si>
  <si>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usuários com mais de 60 anos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</si>
  <si>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habitantes da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</si>
  <si>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hipertensos de baixo riso acompanhados</t>
    </r>
  </si>
  <si>
    <t>No total de hipertensos de baixo risco cadastrados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</si>
  <si>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hipertensos de médio riso acompanhados</t>
    </r>
  </si>
  <si>
    <t>No total de hipertensos de médio risco cadastrados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</si>
  <si>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hipertensos de alto e muito alto riso acompanhados</t>
    </r>
  </si>
  <si>
    <t>No total de hipertensos de alto e muito alto risco cadastrados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</si>
  <si>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diabéticos sem tratamento medicamentoso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</si>
  <si>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diabéticos sem tratamento medicamentoso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</si>
  <si>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diabéticos não usuários de insulina sem hipertensão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</si>
  <si>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diabéticos não usuários de insulina sem hipertensão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</si>
  <si>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diabéticos não usuários de insulina com hipertensão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</si>
  <si>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diabéticos não usuários de insulina com hipertensão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</si>
  <si>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diabéticos usuários de insulina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</si>
  <si>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diabéticos usuários de insulina</t>
    </r>
  </si>
  <si>
    <t>Espera-se que população total adscrita corresponda à 3000 ou 4000 pessoas vezes o número de equipes de saúde existentes.</t>
  </si>
  <si>
    <t>No pais, e também em Minas Gerais, a população que depende do SUS é de aproximadamente, 70 a 80%</t>
  </si>
  <si>
    <t xml:space="preserve">Em MG, em 2000, 13,6% da populacao de 20 anos e mais era analfabeta, variando nos municípios entre 5,1% e 55,5%. 
À medida que avança a idade, maior  e a probabilidade de encontrar pessoas analfabetas. </t>
  </si>
  <si>
    <t xml:space="preserve">Este conjunto de características contribui para a análise das condições de vida e de saúde da população e para  identificar os grupos mais vulneráveis e de risco.  
Estes dados compõem o conjunto de critérios nos quais se baseia a classificação do grau de risco,  que é base para o processo
de programação local. 
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</si>
  <si>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famílias com renda per capita inferior a R$ 60,00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</si>
  <si>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mortes de crianças menores de 1 ano, acumuladas nos últimos 5 anos  ( por ex. 1996 a 2000; 1997 a 2001; 1998 a 2002; 1999 a 2003; 2000 a 2004) - evento sentinela</t>
    </r>
  </si>
  <si>
    <t>Para a morte infantil deve ser analisada a curva dos últimos 5 anos. Esta indicará uma tendência de queda ou aumento do numero de eventos se comparada com as séries similares para periodos imediatamente anteriores (por exemplo as séries para os anos 1996 a 2000; 1997 a 2001; 1998 a 2002; 1999 a 2003; 2000 a 2004, e assim sucessivamente) . Minimiza-se, desta forma, a variacao brusca que pode-se dar quando se tem relativamente, poucos eventos.</t>
  </si>
  <si>
    <t xml:space="preserve">0,04% da população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</si>
  <si>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do ano anterior (número de DNV) + 10%</t>
    </r>
    <r>
      <rPr>
        <b/>
        <sz val="10"/>
        <color indexed="10"/>
        <rFont val="Arial"/>
        <family val="2"/>
      </rPr>
      <t xml:space="preserve"> </t>
    </r>
  </si>
  <si>
    <t>Analisar as taxas calculadas em relação ao parâmetro indicado.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</si>
  <si>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mortes maternas, por quinqüênio, acumuladas nos últimos 5 anos  ( por ex. 1996 a 2000; 1997 a 2001; 1998 a 2002; 1999 a 2003; 2000 a 2004) - evento sentinela</t>
    </r>
  </si>
  <si>
    <t>Para todos os cálculos de percentual devem ser apresentados três itens:
1) O valor numérico total do indicador
2) O número total 
3) O percentual, segundo a fórmula: 1/2 X 100</t>
  </si>
  <si>
    <t>Para a morte materna deve ser analisada a curva dos últimos 5 anos. Esta indicará uma tendência de queda ou aumento do numero de eventos se comparada com as séries similares para periodos imediatamente anteriores (por exemplo as séries para os anos 1996 a 2000; 1997 a 2001; 1998 a 2002; 1999 a 2003; 2000 a 2004, e assim sucessivamente) .  Minimiza-se, desta forma, a variação brusca que pode-se dar quando se tem relativamente, poucos eventos.</t>
  </si>
  <si>
    <t xml:space="preserve">Este indicador serve de base para adequar os servicos de saúde. Alta proporção de idosos significa maior demanda para atender doenças crônicas, maior incidência de incapacidades, etc. </t>
  </si>
  <si>
    <t>Analisar as taxas calculadas em relação ao parâmetro indicado.
100% dos usuários, com e sem risco, cadastrados por ciclo de vida e por condição e patologia, devem ser acompanhados de acordo com a linha-guia de atenção à saúde.
As taxas indicam quantos dos usuários cadastrados estão sendo acompanhados.
Uma taxa menor do que o parâmetro indica que os usuários com aquela determinada condição ou patologia, mesmo tendo sido cadastrados, não estão sendo acompanhados.</t>
  </si>
  <si>
    <t>PARÂMETRO</t>
  </si>
  <si>
    <t>ORIENTAÇÃO</t>
  </si>
  <si>
    <t>DADO</t>
  </si>
  <si>
    <t>100% de domicílios com água tratada</t>
  </si>
  <si>
    <t>100% de domicílios com rede de esgoto</t>
  </si>
  <si>
    <t>100% de domicílios com energia elétrica</t>
  </si>
  <si>
    <t>100% de domicílios com coleta de lixo</t>
  </si>
  <si>
    <t xml:space="preserve">Cadastro familiar </t>
  </si>
  <si>
    <t>ANÁLISE</t>
  </si>
  <si>
    <t>DADO COLETADO</t>
  </si>
  <si>
    <t>Ver documento descritivo</t>
  </si>
  <si>
    <t>GEOGRAFIA E AMBIENTE</t>
  </si>
  <si>
    <t>CARACTERÍSTICAS DOS DOMICÍLIOS</t>
  </si>
  <si>
    <t>Pavimentação das ruas e avenidas</t>
  </si>
  <si>
    <t>Transporte público</t>
  </si>
  <si>
    <t>Malha viária, rodovias, ferrovias</t>
  </si>
  <si>
    <t>-</t>
  </si>
  <si>
    <t>100% de domicílios com abastecimento de água por rede pública</t>
  </si>
  <si>
    <t>URBANIZAÇÃO
ACESSO</t>
  </si>
  <si>
    <t>A análise deve emitir um juízo de valor sobre os dados coletados, em comparação com os parâmetros ou com a situação considerada ideal.
Devem ser considerados os problemas identificados relacionados a risco à saúde, assim como os recurso existentes para o cuidado do usuário, prevenção e promoção da saúde.
Também é importante fazer o nexo com a análise dos princípios da APS realizada na etapa anterior.</t>
  </si>
  <si>
    <t>CRIANÇA</t>
  </si>
  <si>
    <t>Somar o rendimento mensal de todas as fontes (salário, bolsa família, aposentadoria, etc) recebido por todos os membros da família e dividir pelo número total de integrantes.</t>
  </si>
  <si>
    <t>Somar o número total de famílias por grau de risco (sem risco, baixo, médio e alto risco), conforme dado do cadastro familiar.
Registrar o resultado na planilha "4 -Cadastro", que fornecerá a proporção do total de famílias por grau de risco, em relação ao número total de famílias.</t>
  </si>
  <si>
    <t>Mínimo de 8 horas por dia</t>
  </si>
  <si>
    <t>Se houver saúde da família: equipe completa. Se houver saúde bucal: equipe completa.</t>
  </si>
  <si>
    <t>Conselho local atuante, com pelo menos uma reunião mensal</t>
  </si>
  <si>
    <t>Somar o número total de mortes de crianças menores de um ano  para os últimos cinco anos disponíveis</t>
  </si>
  <si>
    <t>Pontos de atenção à saúde: UAPS, centros de referência / especialidades, consultórios / ambulatórios privados, hospitais, laboratórios, residências terapêuticas, pronto-atendimentos e outros.</t>
  </si>
  <si>
    <t>Áreas rurais: número de comunidades, ponto de apoio, distância da UAPS.</t>
  </si>
  <si>
    <t>Histórico da UAPS</t>
  </si>
  <si>
    <t>Levantamento na UAPS</t>
  </si>
  <si>
    <t>Acesso à UAPS: topografia e transporte urbano</t>
  </si>
  <si>
    <t>Para levantamento dos dados do perfil territorial:
- envolver os informantes-chave identificados no território;
- fazer visita de reconhecimento da área para coleta das várias informações do roteiro e para identificação dos problemas;
- fazer descrição dos dados coletados no documento de diagnóstico;
- sinalizar no Mapa Base da área de responsabilidade da UAPS (escala para área urbana 1:5.000 ou 1:10.000 e para zona rural 1:25.000 ou 1:50.000) todas as informações possíveis.</t>
  </si>
  <si>
    <t>DELIMITAÇÃO DO TERRITÓRIO DA UAPS NO MAPA
limites da área e das microáreas e localização de:</t>
  </si>
  <si>
    <t>PERFIL EPIDEMIOLÓGICO
Na UAPS existem dados de cadastro / notificação dos usuários com e sem risco, por ciclo de vida e por condição e patologia? Se sim, responda às questões abaixo. Se não, justifique.</t>
  </si>
  <si>
    <t>SIAB, DN e outros sistemas de registro da UAPS</t>
  </si>
  <si>
    <t xml:space="preserve">
Analisar as taxas calculadas em relação ao parâmetro indicado.
100% dos usuários com alguma destas condições ou patologias prioritárias devem ser conhecidos, isto é, cadastrados na UAPS para acompanhamento de acordo com as linhas-guias de atenção à saúde.
Os parâmetros indicam o número estimado de usuários com uma determinada condição ou patologia. As taxas calculadas indicam se o número de usuários conhecido pela equipe de saúde se aproxima ou não do número estimado.
Uma taxa menor do que o parâmetro não indica, a priori, uma menor prevalência ou incidência daquela condição ou patologia, naquele território. Antes de uma conclusão desta natureza, deve-se considerar a possibilidade de a população alvo não ter sido ainda identificada.
</t>
  </si>
  <si>
    <t>Sistemas de registro da UAPS</t>
  </si>
  <si>
    <t>SIAB, SIM e outros sistemas de registro da UAPS</t>
  </si>
  <si>
    <t>SIAB e outros sistemas de registro da UAPS</t>
  </si>
  <si>
    <t xml:space="preserve">Analisar as taxas calculadas em relação ao parâmetro indicado.
100% dos usuários com alguma destas condições ou patologias prioritárias devem ser conhecidos, isto é, cadastrados na UAPS para acompanhamento de acordo com as linhas-guias de atenção à saúde. Os parâmetros indicam o número estimado de usuários com uma determinada condição ou patologia. As taxas calculadas indicam se o número de usuários conhecido pela equipe de saúde se aproxima ou não do número estimado.
Uma taxa menor do que o parâmetro não indica, a priori, uma menor prevalência ou incidência daquela condição ou patologia, naquele território. Antes de uma conclusão desta natureza, deve-se considerar a possibilidade de a população alvo não ter sido ainda identificada.
</t>
  </si>
  <si>
    <t xml:space="preserve">SIS- Prénatal, SIAB, SIM, outros sistemas de registro da UAPS   </t>
  </si>
  <si>
    <t>SERVIÇOS - ATENDIMENTO MÉDICO E DE ENFERMAGEM
Na UAPS existem dados de acompanhamento dos usuários com e sem risco, por ciclo de vida e por condição e patologia? Se sim, responda às questões abaixo. Se não, justifique.</t>
  </si>
  <si>
    <t>Cartão Espelho da sala de vacina e outros sistemas de registro da UAPS</t>
  </si>
  <si>
    <t>Outros sistemas de registro da UAPS</t>
  </si>
  <si>
    <t>SIAB, SIS-Hiperdia e outros sistemas de registro da UAPS</t>
  </si>
  <si>
    <t>SIS-Colo, Sistemas de registro da UAPS</t>
  </si>
  <si>
    <t>SIAB, SIS-Prénatal e outros sistemas de registro da UAPS</t>
  </si>
  <si>
    <t>sistemas de registro da UAPS</t>
  </si>
  <si>
    <t>SERVIÇOS - ATENDIMENTO DE SAÚDE BUCAL
Na UAPS existem dados de programação e acompanhamento dos usuários em ações de SB? Se sim, responda às questões abaixo. Se não, justifique.</t>
  </si>
  <si>
    <t>SIA e outros sistemas de registro da UAPS.</t>
  </si>
  <si>
    <t>100% das ações coletivas programadas realizadas
(ver meta programada pela UAPS e pela SMS)</t>
  </si>
  <si>
    <t>100% da população programada realiza avaliação e classificação de risco
(ver meta programada pela UAPS e pela SMS)</t>
  </si>
  <si>
    <t>100% da população programada realiza primeira consulta odontológica
(ver meta programada pela UAPS e pela SMS)</t>
  </si>
  <si>
    <t>Caracterização das UAPS em relação ao padrão mínimo determinado pela Resolução SES nº 1186, de 18/05/2007</t>
  </si>
  <si>
    <t>Unidade de acordo com Resolução SES nº 1186 de 18/05/2007 (ver anexo)</t>
  </si>
  <si>
    <t>Analisar o horário de atendimento, estrutura física, equipamentos e recursos humanos em comparação com os parâmetros indicados.
Considerar:
- os problemas e soluções indicados pela equipe e pelo usuários com relação a estes itens e à localização e acesso;
- a opinião dos informantes-chave e dos usuários em geral sobre a atuação da equipe de saúde;
- o envolvimento da equipe de saúde com os usuários, famílias e comunidade;
- o envolvimento da equipe com o CMS e outros atores da comunidade na programação das ações.
Fazer o nexo com a análise dos princípios da APS realizada na etapa anterior.</t>
  </si>
  <si>
    <t>Fazer descrição dos dados coletados no documento de diagnóstico.</t>
  </si>
  <si>
    <t>ADOLESCENTE (10 a 19 anos)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</si>
  <si>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nascidas com baixo peso, no último ano, por área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</si>
  <si>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crianças nascidas com prematuridade, no último ano, por área</t>
    </r>
  </si>
  <si>
    <t>100% das crianças menores de 1 ano com vacinação em dia</t>
  </si>
  <si>
    <t>100% dos diabéticos sem tratamento medicamentoso (20% dos diabéticos) cadastrados e acompanhados</t>
  </si>
  <si>
    <t>100% dos diabéticos não usuários de insulina sem hipertensão (30% dos diabéticos) cadastrados e acompanhados</t>
  </si>
  <si>
    <t>100% dos diabéticos não usuários de insulina com hipertensão (35% dos diabéticos) cadastrados e acompanhados</t>
  </si>
  <si>
    <t>100% dos diabéticos usuários de insulina (15% dos diabéticos) cadastrados e acompanhados</t>
  </si>
  <si>
    <t>100% dos hipertensos de baixo risco (40% dos hipertensos) cadastrados e acompanhados</t>
  </si>
  <si>
    <t>100% dos hipertensos de médio risco (35% dos hipertensos) cadastrados e acompanhados</t>
  </si>
  <si>
    <t>100% dos hipertensos de alto e muito alto risco (25% dos hipertensos) cadastrados e acompanhados</t>
  </si>
  <si>
    <t>ADULTO (condições e patologias prioritárias para a faixa etária adulta, podendo também abranger outras faixas etárias)</t>
  </si>
  <si>
    <t>100% dos adolescentes de 10 a 14 anos acompanhados</t>
  </si>
  <si>
    <t>100% das adolescentes grávidas acompanhadas</t>
  </si>
  <si>
    <t>100% dos usuários com tuberculose cadastrados e acompanhados</t>
  </si>
  <si>
    <t>100% dos usuários com hanseníase cadastrados e acompanhados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</si>
  <si>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com tuberculose acompanhados no último ano</t>
    </r>
  </si>
  <si>
    <t>Somar o número total de mortes maternas  por quinqüênio, dos 5 últimos quinqüênios disponíveis</t>
  </si>
  <si>
    <t>TUBERCULOSE (toda a população)</t>
  </si>
  <si>
    <t>Contingente de pessoas em condições precárias de sobrevivência. Pode-se utilizar como comparação/referência o fato de que, no Brasil, as familias com renda familiar mensal per capita de até meio salário mínimo (R$206,00) representam, em média, algo em torno de 25% .</t>
  </si>
  <si>
    <t>Fazer a somatória dos integrantes das várias famílias cadastrada e registrar na "Planilha de Cadastro", que fornecerá a proporção do total de usuários por faixa etária em relação à população total.
Fazer descrição dos dados coletados no documento de diagnóstico.</t>
  </si>
  <si>
    <t xml:space="preserve">A população do município serve como um ponto de referência para comparar a estrutura por idade da população coberta. Entretanto, poderão ocorrer casos, particularmente em  municípios de menor tamanho populacional, em que a distribuição da população coberta  tenha perfil diferente daquele do município. 
A distribuição por sexo e idade da população total do município nos dá uma primeira indicação sobre a demanda sobre serviços de saúde desde que os diversos grupos definidos por estas variáveis têm características específicas. 
A distribuição por sexo e idade da população adscrita é a base para a programação das atividades da ES e da  UAPS. </t>
  </si>
  <si>
    <t>HANSENÍASE (toda a população)</t>
  </si>
  <si>
    <t>HIV/AIDS (usuários de 15 a 49 anos)</t>
  </si>
  <si>
    <t>SAÚDE MENTAL (inclui adulto e idoso)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</si>
  <si>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com hanseníase acompanhados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</si>
  <si>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de 15 a 49 anos soropositivos inscritos no acompanhamento</t>
    </r>
  </si>
  <si>
    <t>100% dos usuários de 15 a 49 anos cadastrados e acompanhados</t>
  </si>
  <si>
    <t>100% dos adultos e idosos com transtornos mentais cadastrados e acompanhados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</si>
  <si>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adultos e idosos com transtornos mentais inscritos no acompanhamento</t>
    </r>
  </si>
  <si>
    <t>20% da população &gt; 20 anos</t>
  </si>
  <si>
    <t>8% da população &gt; 20 anos</t>
  </si>
  <si>
    <t>100% dos hipertensos (20% da população &gt; 20 anos) cadastrados e acompanhados</t>
  </si>
  <si>
    <t>100% dos diabéticos (8% da população  &gt; 20 anos) cadastrados e acompanhados</t>
  </si>
  <si>
    <t>100% das mulheres de 25 a 59 anos realizam coleta a cada 3 anos (33% realiza coleta anualmente)</t>
  </si>
  <si>
    <t>100% das mulheres na faixa etária de 50 a 69 anos realizam mamografia a cada 2 anos (50% realiza mamografia anualmente)</t>
  </si>
  <si>
    <t>100% das gestantes cadastradas e acompanhadas no pré-natal</t>
  </si>
  <si>
    <t>100% das gestantes de risco habitual cadastradas e acompanhadas no pré-natal, ocm no mínimo 6 consultas</t>
  </si>
  <si>
    <t>100% das gestantes de alto risco cadastradas e acompanhadas no pré-natal, ocm no mínimo 6 consultas</t>
  </si>
  <si>
    <t>100% dos idosos  ≥ 80 anos cadastrados e acompanhados</t>
  </si>
  <si>
    <r>
      <t>SECRETARIA DE ESTADO DE SAÚDE DE MINAS GERAIS</t>
    </r>
    <r>
      <rPr>
        <sz val="16"/>
        <rFont val="Arial"/>
        <family val="2"/>
      </rPr>
      <t xml:space="preserve">
</t>
    </r>
    <r>
      <rPr>
        <b/>
        <i/>
        <sz val="16"/>
        <rFont val="Arial"/>
        <family val="2"/>
      </rPr>
      <t>PROGRAMA SAÚDE EM CASA</t>
    </r>
  </si>
  <si>
    <t>Levantamento local pela equipe de saúde.
Plano municipal de saúde, plano diretor municipal; projetos, estudos e mapas urbanos que contenham a identificação do território, a malha viária, entre outros.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</si>
  <si>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com tuberculose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</si>
  <si>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com tuberculose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</si>
  <si>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com hanseníase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</si>
  <si>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com hanseníase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</si>
  <si>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de 15 a 49 anos hivpositivos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</si>
  <si>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de 15 a 49 anos hivpositivos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</si>
  <si>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adultos e idosos com transtornos mentais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</si>
  <si>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adultos e idosos com transtornos mentais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</si>
  <si>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gestantes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</si>
  <si>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</si>
  <si>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gestantes de risco habitual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</si>
  <si>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de risco habitual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</si>
  <si>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gestantes de alto risco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</si>
  <si>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gestantes de alto risco cadastradas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</si>
  <si>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idosos ≥ 80 anos 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</si>
  <si>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idosos ≥ 80 anos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</si>
  <si>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idosos de 60 a 79 anos  de alto risco acompanhados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</si>
  <si>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idosos de 60 a 79 anos  cadastrados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</si>
  <si>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com doença periodontal, cárie, necessidade de prótese ou alterações de tecido mole atendidos no último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</si>
  <si>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que realizaram tratamento odontológico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</si>
  <si>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usuários programados para tratamento odontológico</t>
    </r>
  </si>
  <si>
    <t>Ausência de mortes maternas</t>
  </si>
  <si>
    <r>
      <t>100% da população com</t>
    </r>
    <r>
      <rPr>
        <sz val="20"/>
        <rFont val="Arial"/>
        <family val="2"/>
      </rPr>
      <t xml:space="preserve"> </t>
    </r>
    <r>
      <rPr>
        <sz val="10"/>
        <rFont val="Arial"/>
        <family val="0"/>
      </rPr>
      <t>doença periodontal atendida</t>
    </r>
  </si>
  <si>
    <t>AVALIAÇÃO E CLASSIFICAÇÃO DE RISCO</t>
  </si>
  <si>
    <t>PRIMEIRA CONSULTA E TRATAMENTO</t>
  </si>
  <si>
    <t>100% dos idosos  de 60 a 79 anos de alto risco (20% dos idosos de 60 a 79 anos) cadastrados e acompanhados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</si>
  <si>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crianças menores de 1 ano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</si>
  <si>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crianças menores de 1 ano com vacinação em dia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</si>
  <si>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crianças menores de 5 anos com desnutrição moderada ou grave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</si>
  <si>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crianças menores de 5 anos com desnutrição moderada ou grave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</si>
  <si>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crianças menores de 5 anos com doença respiratória moderada ou grave acompanhadas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</si>
  <si>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crianças menores de 5 anos com doença respiratória moderada ou grave</t>
    </r>
  </si>
  <si>
    <t>Levantar o número de usuários acompanhados para cada condição ou patologia, segundo as fontes indicadas.
Calcular a taxa de cobertura de acompanhamento de acordo com as seguintes fórmulas:</t>
  </si>
  <si>
    <t>AÇÕES COLETIVAS</t>
  </si>
  <si>
    <t>No de hipertensos acompanhados</t>
  </si>
  <si>
    <t>No de adultos e idosos hipertensos acompanhados</t>
  </si>
  <si>
    <t>No de adultos e idosos hipertensos de baixo risco acompanhados</t>
  </si>
  <si>
    <t>No de adultos e idosos hipertensos de médio risco acompanhados</t>
  </si>
  <si>
    <t xml:space="preserve">No de adultos e idosos hipertensos de alto e muito alto risco acompanhados </t>
  </si>
  <si>
    <t xml:space="preserve">No de adultos e idosos diabéticos acompanhados </t>
  </si>
  <si>
    <t>No de diabéticos acompanhados</t>
  </si>
  <si>
    <t>No de adultos e idosos com diabete sem tratamento medicamentoso acompanhados</t>
  </si>
  <si>
    <t>No de adultos e idosos diabéticos não usuários de insulina sem hipertensão acompanhados</t>
  </si>
  <si>
    <t>No de adultos e idosos diabéticos não usuário de insulina com hipertensão acompanhados</t>
  </si>
  <si>
    <t>No de adultos e idosos diabéticos usuários de insulina acompanhados</t>
  </si>
  <si>
    <t>No total de hipertensos cadastrados</t>
  </si>
  <si>
    <t>No total de diabéticos cadastrados</t>
  </si>
  <si>
    <r>
      <t>SECRETARIA DE ESTADO DE SAÚDE DE MINAS GERAIS</t>
    </r>
    <r>
      <rPr>
        <sz val="16"/>
        <rFont val="Arial"/>
        <family val="0"/>
      </rPr>
      <t xml:space="preserve">
</t>
    </r>
    <r>
      <rPr>
        <b/>
        <i/>
        <sz val="16"/>
        <rFont val="Arial"/>
        <family val="2"/>
      </rPr>
      <t>PROGRAMA SAÚDE EM CASA</t>
    </r>
  </si>
  <si>
    <t>DIAGNÓSTICO MUNICIPAL</t>
  </si>
  <si>
    <t xml:space="preserve">Índice de necessidade de saúde </t>
  </si>
  <si>
    <t>SES/MG</t>
  </si>
  <si>
    <r>
      <t xml:space="preserve">Para levantamento dos dados do perfil territorial:
- considerar as informações coletadas pelas UAPS;
- fazer descrição dos dados coletados no documento de diagnóstico;
- sinalizar no Mapa Base do município, localizando as áreas de responsabilidade das UAPS, com as principais informações discriminadas.
</t>
    </r>
    <r>
      <rPr>
        <b/>
        <sz val="10"/>
        <rFont val="Arial"/>
        <family val="2"/>
      </rPr>
      <t>OBS: O mapa deverá manter escala e proporcionalidade.</t>
    </r>
  </si>
  <si>
    <t>A análise deve emitir um juízo de valor sobre os dados coletados, em comparação com a situação considerada ideal.
Comparar os dados coletados de órgãos federais, estaduais ou municipais com a somatória da informação coletada nas UAPS.
Devem ser identificadas as áreas de maior risco social e de maior risco à saúde, o que será útil para a priorização de intervenções e de vigilância à saúde.
Analisar também a distribuição dos diversos recursos existentes - pontos de atenção à saúde, equipamentos e serviços sociais, áreas de lazer, etc, localizando áreas em que eles são escassos ou nao disponíveis. 
É importante fazer o nexo com a análise dos princípios da APS realizada na etapa anterior.</t>
  </si>
  <si>
    <t>Índice de porte econômico</t>
  </si>
  <si>
    <t xml:space="preserve">Extensão territorial </t>
  </si>
  <si>
    <t>IBGE: http://www.ibge.gov.br/home/geociencias/cartografia/default_territ_area.shtm</t>
  </si>
  <si>
    <t>Divisão político-administrativa (distritos, povoados / conglomerados populacionais)</t>
  </si>
  <si>
    <r>
      <t xml:space="preserve">Fontes do próprio município e/ou IBGE:  </t>
    </r>
    <r>
      <rPr>
        <u val="single"/>
        <sz val="10"/>
        <rFont val="Arial"/>
        <family val="2"/>
      </rPr>
      <t>http://www.ibge.gov.br/home/geociencias</t>
    </r>
  </si>
  <si>
    <t>Levantamento realizado pelas UAPS nas suas áreas de responsabilidade.
Fontes do próprio município, como: plano municipal de saúde, plano diretor municipal, projetos / estudos / mapas urbanos que contenham a identificação do território e a malha viária, entre outros.</t>
  </si>
  <si>
    <t xml:space="preserve">Áreas de assentamentos, quilombolas e invasões. </t>
  </si>
  <si>
    <t xml:space="preserve">Áreas de aglomeração urbana: favelas, cortiços, etc. </t>
  </si>
  <si>
    <t>Sinalizar a distribuição das equipes de Saúde da Família (áreas de abrangência);</t>
  </si>
  <si>
    <t xml:space="preserve">Equipamentos sociais existentes: escolas, serviços de saúde, lazer, meios de transporte, meios de comunicação e outros. </t>
  </si>
  <si>
    <t xml:space="preserve">Áreas de lazer existentes: campos de futebol, pistas para caminhada, parques, etc. </t>
  </si>
  <si>
    <t xml:space="preserve">Áreas de risco ambiental: lixão; áreas sujeitas a deslizamento, soterramento ou inundação; fontes de poluentes (tipo, origem, etc). </t>
  </si>
  <si>
    <t>Principais vias (avenidas, ruas, praças...)</t>
  </si>
  <si>
    <t>Estimativa da população total do município</t>
  </si>
  <si>
    <t>www.datasus.gov.br</t>
  </si>
  <si>
    <r>
      <t>Distribuicao por Sexo</t>
    </r>
    <r>
      <rPr>
        <sz val="10"/>
        <rFont val="Arial"/>
        <family val="2"/>
      </rPr>
      <t xml:space="preserve">: Em geral, o número de homens é ligeiramente maior que o de mulheres  nas primeiras idades, e tende a diminuir à medida que se avança na idade. Em MG, os homens representam 51% da população menor de 20 anos e apenas 45% na população de 60 anos e mais. Entretanto, municípios e áreas que sofrem uma migração diferenciada por sexo, podem apresentar grandes diferenças na distribuição por sexo dos  grupos etários afetados pela migração.   </t>
    </r>
    <r>
      <rPr>
        <u val="single"/>
        <sz val="10"/>
        <rFont val="Arial"/>
        <family val="2"/>
      </rPr>
      <t>Idade:</t>
    </r>
    <r>
      <rPr>
        <sz val="10"/>
        <rFont val="Arial"/>
        <family val="2"/>
      </rPr>
      <t xml:space="preserve"> Em MG, o grupo de menores de 20 anos é de pouco menor que 40%, o grupo com idades de 20 a 59  anos corresponde a cerca de 50% e a proporcao de maiores de 60 anos representa em torno de 10%. </t>
    </r>
  </si>
  <si>
    <t>Coletar os dados das fontes indicadas e fazer descrição no documento de diagnóstico. Uma melhor avaliação pode ser obtida com o cálculo do percentual de homens e de mulheres e do percentual de população em cada grupo de idade, em relação à população total. 
Fazer somatória da população cadastrada por cada UAPS e registrar o resultado na planilha "4 -Cadastro", que fornecerá a proporção do total de usuários por faixa etária em relação à população total.</t>
  </si>
  <si>
    <t xml:space="preserve">A distribuição por sexo e idade da população total do município nos dá uma primeira indicação sobre a demanda sobre serviços de saúde desde que os diversos grupos definidos por estas variáveis têm características específicas. Quanto à idade, por convenção, considera-se que o município apresenta uma estrutura relativamente envelhecida se a proporção de população acima de 60 anos é maior do que 15%. 
</t>
  </si>
  <si>
    <t>Estimativa da população total do município segundo faixa etária e sexo</t>
  </si>
  <si>
    <t>Diagnóstico Local</t>
  </si>
  <si>
    <t>Percentual de idosos</t>
  </si>
  <si>
    <t>Percentual de população rural</t>
  </si>
  <si>
    <t>População Rural</t>
  </si>
  <si>
    <t>População total do Município</t>
  </si>
  <si>
    <t>População que tem plano de saúde no município</t>
  </si>
  <si>
    <r>
      <t xml:space="preserve">ANS: </t>
    </r>
    <r>
      <rPr>
        <u val="single"/>
        <sz val="10"/>
        <color indexed="12"/>
        <rFont val="Arial"/>
        <family val="0"/>
      </rPr>
      <t xml:space="preserve">
http://anstabnet.ans.gov.br/materia.htm </t>
    </r>
  </si>
  <si>
    <t>Em MG o percentual da população que tem plano de saúde é de cerca de 20%, variando muito entre os municiípios:  em BH metade da população tem plano de saúde, mas existem municípios menores e/ou pouco desenvolvidos onde ninguem tem.</t>
  </si>
  <si>
    <r>
      <t>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total de pessoas que tem plano de saúde</t>
    </r>
  </si>
  <si>
    <t>Este indicador permite conhecer a parcela da população que, em princípio, busca atenção a saude no setor privado, e avaliar, pelo seu complemente, a magnitude da população que depende exclusivamente do SUS.</t>
  </si>
  <si>
    <t>População residente no município</t>
  </si>
  <si>
    <t>PERFIL SÓCIO-ECONÔMICO: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</si>
  <si>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chefes de família analfabetos.</t>
    </r>
  </si>
  <si>
    <t xml:space="preserve">Em MG, em 2000, 13,6% da populacao de 20 anos e mais era analfabeta, variando nos municípios entre 5,1% e 55,5%. </t>
  </si>
  <si>
    <t>Coletar os dados das fontes indicadas e/ou fazer somatória da população cadastrada por cada UAPS.
Fazer descrição no documento de diagnóstico.</t>
  </si>
  <si>
    <t>Estas duas caracteristicas permitem dimensionar a situação de desenvolvimento socioeconômico da população adscrita, contribuindo para analisar suas condições de vida. Juntamente com informações sobre saneamento do domicilio e condições ou  patologiascroônicas servem para classificar o  grau de risco da familia.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</si>
  <si>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famílias com renda per capita inferior a R$ 60,00</t>
    </r>
  </si>
  <si>
    <t xml:space="preserve">Este valor de renda corresponde a 16% do salário mínimo, sendo um indicador de pobreza.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</si>
  <si>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famílias segundo o grau de risco.</t>
    </r>
  </si>
  <si>
    <t>A classificação das familias por grau de risco é um indicador das condições de vida e de saúde e serve para orientar os processos de planejamento e programaçao de saúde.</t>
  </si>
  <si>
    <t>PERFIL EPIDEMIOLÓGICO/ASSISTENCIAL</t>
  </si>
  <si>
    <t>Analisar a curva de mortalidade (número de mortes ou taxa de mortalidade), verificando a tendência para aumento ou redução da mortalidade infantil e materna.
O Programa Viva Vida estabeleceu como meta a redução da mortalidade infantil em 15% até 2010 e a redução da mortalidade materna.
Uma das ações importantes para alcançar este objetivo é a investigação do óbito realizada pelos Comitês de Prevenção do Óbito Fetal e Infantil e Materna.</t>
  </si>
  <si>
    <r>
      <t xml:space="preserve">NOS MUNICÍPIOS COM MENOS DE 80.000 HABITANTES: </t>
    </r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mortes de crianças menores de 1 ano, por quinqüênio, nos últimos 5 quinqüênios (1996 a 2000; 1997 a 2001; 1998 a 2002; 1999 a 2003; 2000 a 2004) - evento sentinela</t>
    </r>
  </si>
  <si>
    <t>SIM</t>
  </si>
  <si>
    <t>Num município pequeno qualquer morte de criança menor de 1 ano deve ser encarado como sinal de alarme e deve ser investigado.</t>
  </si>
  <si>
    <t>Comparar o total de mortes do quinqüênio com o total de mortes do quinqüênio anterior, o que indicará uma tendência de queda ou aumento do numero de eventos.</t>
  </si>
  <si>
    <r>
      <t xml:space="preserve">Nos municípios com mais de 80.000 habitantes: </t>
    </r>
    <r>
      <rPr>
        <sz val="10"/>
        <rFont val="Arial"/>
        <family val="2"/>
      </rPr>
      <t xml:space="preserve">Taxa de mortalidade infantil, por ano, nos últimos 5 anos </t>
    </r>
  </si>
  <si>
    <t>15,2 / 1000
Minas Gerais - 2005</t>
  </si>
  <si>
    <t>Levantar a TMI  dos 5 últimos anos  disponíveis</t>
  </si>
  <si>
    <t>Coeficiente de incidência de sífilis congênita no município, nos últimos 5 anos</t>
  </si>
  <si>
    <t>Coeficiente de incidência de tétano neonatal no município nos últimos 5 anos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</si>
  <si>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mortes maternas, por quinqüênio, nos últimos 5 quinqüênios (1996 a 2000; 1997 a 2001; 1998 a 2002; 1999 a 2003; 2000 a 2004) - evento sentinela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</si>
  <si>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nascimentos nos últimos 5 anos</t>
    </r>
  </si>
  <si>
    <t>SINASC</t>
  </si>
  <si>
    <t xml:space="preserve">- </t>
  </si>
  <si>
    <t>Coletar o dado e fazer descrição no documento do diagóstico</t>
  </si>
  <si>
    <t>Este dado dá uma indicação da magnitude da demanda por assistência à gravidez,  parto e puerpério</t>
  </si>
  <si>
    <t>INTERNAMENTOS POR CONDIÇÕES SENSÍVEIS À ATENÇÃO AMBULATORIAL</t>
  </si>
  <si>
    <t>As internações por condições sensíveis à atenção ambulatorial refletem a qualidade da atenção primária à saúde de um município.
Quanto maior o número de internações e o percentual em relação ao total de internações do mesmo período, menor a qualidade da assistência prestada a nível ambulatorial.
O Programa Saúde em Casa tem como meta síntese a redução de 15% das internações por condições sensíveis à atenção hospitalar até 2010.</t>
  </si>
  <si>
    <t>Taxa de internação por diarréia de crianças menores de 1 ano e de crianças de 1 a 5 anos, por ano nos últimos 5 anos</t>
  </si>
  <si>
    <t>Dados fornecidos pela SES</t>
  </si>
  <si>
    <t>Levantar o número de internações por patologia, nos últimos 5 anos disponíveis.
Levantar também o número total de internações por condições sensíveis à atenção hospitalar.
Para as demais patologias, ver Resolução SES/MG nº 1093, de 29/12/06.
Calcular o percentual de internações de cada um destes tipos em relação ao total de internações excluindo-se os partos, da seguinte forma:</t>
  </si>
  <si>
    <t>Taxa de internação por doenças respiratórias agudas de crianças menores de 1 ano e de crianças de 1 a 5 anos, por ano nos últimos 5 anos</t>
  </si>
  <si>
    <t>Taxa de  internação por infarto agudo do miocárdio , por ano nos últimos 5 anos</t>
  </si>
  <si>
    <t>Taxa de internação por acidente vascular cerebral, por ano nos últimos 5 anos</t>
  </si>
  <si>
    <t>Taxa de internação por insuficiência cardíaca congestiva, por ano nos últimos 5 anos</t>
  </si>
  <si>
    <t>Percentual de internações por complicações do diabetes mellitus, por ano nos últimos 5 anos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</si>
  <si>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total de internações por condições sensíveis à atenção ambulatorial, segundo o município de residencia do paciente, por ano, nos últimos 5 anos</t>
    </r>
  </si>
  <si>
    <t>Em MG, nos ultimos anos o número de internações por condições sensíveis vem se reduzindo.</t>
  </si>
  <si>
    <t>Percentual de internações por condições sensíveis à atenção ambulatorial, por ano, nos últimos 5 anos</t>
  </si>
  <si>
    <t xml:space="preserve"> Espera-se que este tipo de internações represente uma pequena parcela do total das internações (excluindo-se os partos), e que apresente uma tendência à redução ao longo do tempo. Em Minas Gerais, no ano de 2004, 28% do total de internações foram por condições sensíveis à atenção ambulatorial</t>
  </si>
  <si>
    <r>
      <t>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total de internações por condições sensíveis à atenção ambulatorial nos últimos 5 anos</t>
    </r>
  </si>
  <si>
    <r>
      <t>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total de internações (MENOS n. total de internacoes por partos) nos últimos 5 anos</t>
    </r>
  </si>
  <si>
    <t>INTERNAMENTOS, ÓBITOS E OCORRÊNCIAS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</si>
  <si>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total de internações, segundo  o município de residencia do paciente, por ano, nos últimos 5 anos</t>
    </r>
  </si>
  <si>
    <t>SIH/AIH</t>
  </si>
  <si>
    <t>Necessidade de internação por ano: 7 a 9% da população
(Número de Internações Hospitalares Esperadas 
Port. GM 1101 - 12/06/02)</t>
  </si>
  <si>
    <t>Levantar o número total de internações de habitantes do município, ocorridas no próprio ou em outro município, por qualquer condição ou patologia.</t>
  </si>
  <si>
    <t>Analisar o número de internações em comparação com o esperado.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</si>
  <si>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óbitos por causas externas, por quinqüênio, nos últimos 5 quinqüênios (1996 a 2000; 1997 a 2001; 1998 a 2002; 1999 a 2003; 2000 a 2004)</t>
    </r>
  </si>
  <si>
    <t>Ausência de óbitos por causas externas</t>
  </si>
  <si>
    <t>Somar o número total de mortes por causas externas por quinqüênio. Deve ser analisada a curva dos últimos 5 anos; indicará uma tendência de queda ou aumento do numero de eventos se comparada com as series similares para periodos imediatamente anteriores (por exemplo as series para os anos 1996 a 2000; 1997 a 2001; 1998 a 2002; 1999 a 2003; 2000 a 2004, e assim sucessivamente) . Minimiza-se, desta forma, a variacao brusca que pode-se dar qdo se tem relativamente, poucos eventos.</t>
  </si>
  <si>
    <t>Analisar a curva de mortalidade (número de mortes ou taxa de mortalidade), por esta causa, verificando a tendência para aumento ou redução da mortalidade por causas externas.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</si>
  <si>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denúncias de violência doméstica contra criança, mulher e idoso, por anos, nos últimos 5 anos</t>
    </r>
  </si>
  <si>
    <t>Conselhos Tutelares e/ou Conselho Municipal de Defesa dos Direitos da Criança e do Adolescente, Delegacias de Polícia, outras fontes.</t>
  </si>
  <si>
    <t>Ausência de violência doméstica contra criança, mulher e idoso</t>
  </si>
  <si>
    <t>Levantar o número de denúncias feitas aos órgãos competentes, por ano, nos últimos 5 anos</t>
  </si>
  <si>
    <t>Fazer o mesmo tipo de análise com relação à curva de denúncias de violência doméstica, identificando também a sua distribuição de acordo com as áreas do município.</t>
  </si>
  <si>
    <t>SAÚDE BUCAL</t>
  </si>
  <si>
    <t>Ceo 5 anos, com o componente de dentes cariados;</t>
  </si>
  <si>
    <t>Levantamento local</t>
  </si>
  <si>
    <t>2,43
(SES/MG)</t>
  </si>
  <si>
    <t>Coletar os dados das fontes indicadas e fazer descrição no documento de diagnóstico.</t>
  </si>
  <si>
    <t xml:space="preserve">Analisar o Ceo, Cpod e o  índice livre de cárie levantado, em comparação com o parâmetro indicado.
A Meta da OMS para 2010 é:
- CPOD aos 12 anos: &lt; 1
- Dentes livres de cárie aos 5 anos: </t>
  </si>
  <si>
    <t>Cpod aos 12, 15-19, 35-44 e 65-74 anos, com o componente de dentes cariados;</t>
  </si>
  <si>
    <t>SB 2000 ou outros sistemas de registro do município.</t>
  </si>
  <si>
    <t>2,01
(SES/MG)</t>
  </si>
  <si>
    <t>Porcentagem de crianças de 5 anos livres de cárie</t>
  </si>
  <si>
    <t>Calculado com base nos dois dados anteriores</t>
  </si>
  <si>
    <t>50%
(Meta OMS 2000)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</si>
  <si>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usuários que receberam escova de dente e dentifrício, nos últimos 12 meses</t>
    </r>
  </si>
  <si>
    <t>Sistemas de registro do município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</si>
  <si>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de usuários que receberam escova de dentes e dentifrício nos últimos 12 meses</t>
    </r>
  </si>
  <si>
    <t>A escova de dentes e dentifrício, quando necessário, devem ser distribuídos à população de risco definida pela SMS.
Analisar e justificar o número de usuários em relação à população de risco total (taxa de distribuição) dos últimos 5 anos.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</si>
  <si>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total de habitantes da população considerada de risco</t>
    </r>
  </si>
  <si>
    <t>Freqüência e critérios para distribuição de escova de dente e dentifrício</t>
  </si>
  <si>
    <t>1 escova por pessoa, a cada 4 meses</t>
  </si>
  <si>
    <t>DADOS GERAIS DO SISTEMA MUNICIPAL DE SAÚDE</t>
  </si>
  <si>
    <t>Localização do município no Plano Diretor de Regionalização (mapa da macro)</t>
  </si>
  <si>
    <t>A análise deve emitir um juízo de valor sobre os dados coletados, em comparação com a situação considerada ideal.</t>
  </si>
  <si>
    <t>Orçamento anual da SMS, segundo fonte de recurso (federal, estadual, municipal), nos últimos 3 anos</t>
  </si>
  <si>
    <r>
      <t xml:space="preserve">Ministério da Saúde/SCTIE/DES - Sistema de Informações sobre Orçamentos Públicos em Saúde - SIOPS (gasto estadual e municipal); SE/SPO e Fundo Nacional de Saúde - FNS (gasto federal) e IBGE (PIB regional)
</t>
    </r>
    <r>
      <rPr>
        <u val="single"/>
        <sz val="10"/>
        <color indexed="12"/>
        <rFont val="Arial"/>
        <family val="2"/>
      </rPr>
      <t>http://tabnet.datasus.gov.br/cgi/deftohtm.exe?idb2005/e0602.def</t>
    </r>
    <r>
      <rPr>
        <sz val="10"/>
        <rFont val="Arial"/>
        <family val="2"/>
      </rPr>
      <t xml:space="preserve">
Outras fontes da SMS.</t>
    </r>
  </si>
  <si>
    <t xml:space="preserve">Gasto público municipal com saúde em relação ao PIB municipal </t>
  </si>
  <si>
    <t>SMS</t>
  </si>
  <si>
    <t>% de recursos próprios aplicados em saúde em relação à despesa total do município, nos últimos 3 anos</t>
  </si>
  <si>
    <t>15% dos recursos próprios
EC 29</t>
  </si>
  <si>
    <t>Incentivos da APS recebidos pela SMS no ultimo ano (R$):
- Incentivo Saúde em Casa: incentivo mensal por ESF; incentivo para construção, reforma e/ou ampliação de UAPS; incentivo para veículos;
- PAB fixo e variável (discriminado).</t>
  </si>
  <si>
    <t xml:space="preserve">SES-MG, SMS </t>
  </si>
  <si>
    <t>Conselho Municipal de Saúde: freqüência e atuação</t>
  </si>
  <si>
    <t>Data da última Conferência Municipal de Saúde (Indicador de mobilização social: mais ou menos de 4 anos)</t>
  </si>
  <si>
    <t>Data de implantação do PSF no município</t>
  </si>
  <si>
    <t>Recebimento de Incentivos da APS pela SMS</t>
  </si>
  <si>
    <t>Incentivo Estadual Saúde em Casa para as equipes de SF:</t>
  </si>
  <si>
    <t xml:space="preserve"> Valor recebido no último ano</t>
  </si>
  <si>
    <t>Valor gasto no último ano</t>
  </si>
  <si>
    <t>Percentual de execução (valor gasto / recebido)</t>
  </si>
  <si>
    <t>PAB Fixo:</t>
  </si>
  <si>
    <t>Valor recebido no último ano</t>
  </si>
  <si>
    <r>
      <t xml:space="preserve"> </t>
    </r>
    <r>
      <rPr>
        <sz val="10"/>
        <rFont val="Arial"/>
        <family val="2"/>
      </rPr>
      <t>Percentual de execução (valor gasto / recebido)</t>
    </r>
  </si>
  <si>
    <t>PAB Variável:</t>
  </si>
  <si>
    <t>Gestão do Sistema Municipal</t>
  </si>
  <si>
    <t>O secretário Municipal de Saúde é o gestor do Fundo Municipal de Saúde?</t>
  </si>
  <si>
    <t>O município conta com coordenação municipal de atenção primária?</t>
  </si>
  <si>
    <t>Em caso afirmativo, qual a formação deste?</t>
  </si>
  <si>
    <t>Gestão da UBS</t>
  </si>
  <si>
    <t>Percentual de UAPS que tem gerência profissional (ter um funcionário com função exclusiva de gerência).</t>
  </si>
  <si>
    <t>n° de UAPS com gerência profissional</t>
  </si>
  <si>
    <t>nº total de UAPS</t>
  </si>
  <si>
    <t>Discriminar segundo escolaridade: Ensino Médio, Superior ou Pós-graduação (em Gestão ou Saúde Pública)</t>
  </si>
  <si>
    <t>ATENÇÃO PRIMÁRIA À SAÚDE</t>
  </si>
  <si>
    <t>Tempo de adesão à estratégia da SF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</si>
</sst>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0.0"/>
    <numFmt numFmtId="178" formatCode="0.0%"/>
    <numFmt numFmtId="179" formatCode="#,##0.000"/>
  </numFmts>
  <fonts count="44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1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medium">
        <color indexed="9"/>
      </top>
      <bottom style="thin"/>
    </border>
    <border>
      <left style="hair"/>
      <right style="thin"/>
      <top style="medium">
        <color indexed="9"/>
      </top>
      <bottom style="thin"/>
    </border>
    <border>
      <left style="medium">
        <color indexed="9"/>
      </left>
      <right style="hair"/>
      <top style="medium">
        <color indexed="9"/>
      </top>
      <bottom style="hair"/>
    </border>
    <border>
      <left style="hair"/>
      <right style="thin"/>
      <top style="medium">
        <color indexed="9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>
        <color indexed="9"/>
      </right>
      <top>
        <color indexed="63"/>
      </top>
      <bottom style="hair"/>
    </border>
    <border>
      <left style="thin"/>
      <right style="thin"/>
      <top style="medium">
        <color indexed="9"/>
      </top>
      <bottom style="thin"/>
    </border>
    <border>
      <left style="thin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medium">
        <color indexed="9"/>
      </left>
      <right style="hair"/>
      <top style="medium">
        <color indexed="9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6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 quotePrefix="1">
      <alignment horizontal="center" wrapText="1"/>
    </xf>
    <xf numFmtId="0" fontId="0" fillId="0" borderId="18" xfId="0" applyBorder="1" applyAlignment="1" quotePrefix="1">
      <alignment horizontal="center" vertical="center" wrapText="1"/>
    </xf>
    <xf numFmtId="0" fontId="2" fillId="22" borderId="13" xfId="0" applyFont="1" applyFill="1" applyBorder="1" applyAlignment="1">
      <alignment horizontal="left" vertical="center" wrapText="1"/>
    </xf>
    <xf numFmtId="0" fontId="0" fillId="22" borderId="13" xfId="0" applyFill="1" applyBorder="1" applyAlignment="1">
      <alignment vertical="center" wrapText="1"/>
    </xf>
    <xf numFmtId="178" fontId="0" fillId="0" borderId="15" xfId="0" applyNumberFormat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 wrapText="1"/>
    </xf>
    <xf numFmtId="0" fontId="2" fillId="22" borderId="13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9" fontId="0" fillId="0" borderId="15" xfId="0" applyNumberFormat="1" applyBorder="1" applyAlignment="1">
      <alignment horizontal="left" vertical="center" wrapText="1"/>
    </xf>
    <xf numFmtId="9" fontId="0" fillId="0" borderId="20" xfId="0" applyNumberFormat="1" applyBorder="1" applyAlignment="1">
      <alignment horizontal="left" vertical="center" wrapText="1"/>
    </xf>
    <xf numFmtId="9" fontId="0" fillId="0" borderId="21" xfId="0" applyNumberFormat="1" applyBorder="1" applyAlignment="1">
      <alignment horizontal="left" vertical="center" wrapText="1"/>
    </xf>
    <xf numFmtId="9" fontId="0" fillId="0" borderId="19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9" fontId="0" fillId="0" borderId="16" xfId="0" applyNumberFormat="1" applyBorder="1" applyAlignment="1">
      <alignment horizontal="left" vertical="center" wrapText="1"/>
    </xf>
    <xf numFmtId="9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2" borderId="23" xfId="0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6" xfId="0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3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13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22" borderId="21" xfId="0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/>
    </xf>
    <xf numFmtId="0" fontId="2" fillId="22" borderId="22" xfId="0" applyFont="1" applyFill="1" applyBorder="1" applyAlignment="1">
      <alignment horizontal="left" vertical="center" wrapText="1"/>
    </xf>
    <xf numFmtId="0" fontId="0" fillId="22" borderId="28" xfId="0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15" fillId="0" borderId="18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22" borderId="0" xfId="0" applyFill="1" applyBorder="1" applyAlignment="1">
      <alignment horizontal="left" vertical="center" wrapText="1" indent="1"/>
    </xf>
    <xf numFmtId="0" fontId="3" fillId="0" borderId="26" xfId="0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wrapText="1"/>
    </xf>
    <xf numFmtId="0" fontId="2" fillId="22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 horizontal="left" vertical="center" wrapText="1" indent="1"/>
    </xf>
    <xf numFmtId="0" fontId="17" fillId="8" borderId="0" xfId="0" applyFont="1" applyFill="1" applyAlignment="1" applyProtection="1">
      <alignment/>
      <protection/>
    </xf>
    <xf numFmtId="0" fontId="17" fillId="8" borderId="0" xfId="0" applyFont="1" applyFill="1" applyAlignment="1" applyProtection="1">
      <alignment wrapText="1"/>
      <protection/>
    </xf>
    <xf numFmtId="0" fontId="19" fillId="8" borderId="0" xfId="0" applyFont="1" applyFill="1" applyBorder="1" applyAlignment="1" applyProtection="1">
      <alignment/>
      <protection/>
    </xf>
    <xf numFmtId="0" fontId="19" fillId="8" borderId="0" xfId="0" applyFont="1" applyFill="1" applyBorder="1" applyAlignment="1" applyProtection="1">
      <alignment wrapText="1"/>
      <protection/>
    </xf>
    <xf numFmtId="0" fontId="17" fillId="8" borderId="0" xfId="0" applyFont="1" applyFill="1" applyBorder="1" applyAlignment="1" applyProtection="1">
      <alignment/>
      <protection/>
    </xf>
    <xf numFmtId="0" fontId="17" fillId="8" borderId="0" xfId="0" applyFont="1" applyFill="1" applyBorder="1" applyAlignment="1" applyProtection="1">
      <alignment wrapText="1"/>
      <protection/>
    </xf>
    <xf numFmtId="0" fontId="19" fillId="8" borderId="33" xfId="0" applyFont="1" applyFill="1" applyBorder="1" applyAlignment="1" applyProtection="1">
      <alignment horizontal="center" vertical="center" wrapText="1"/>
      <protection/>
    </xf>
    <xf numFmtId="0" fontId="19" fillId="8" borderId="34" xfId="0" applyFont="1" applyFill="1" applyBorder="1" applyAlignment="1" applyProtection="1">
      <alignment horizontal="center" vertical="center" wrapText="1"/>
      <protection/>
    </xf>
    <xf numFmtId="0" fontId="19" fillId="8" borderId="23" xfId="0" applyFont="1" applyFill="1" applyBorder="1" applyAlignment="1" applyProtection="1">
      <alignment horizontal="center" vertical="center" wrapText="1"/>
      <protection/>
    </xf>
    <xf numFmtId="0" fontId="17" fillId="24" borderId="35" xfId="0" applyFont="1" applyFill="1" applyBorder="1" applyAlignment="1" applyProtection="1">
      <alignment horizontal="center" vertical="center" wrapText="1"/>
      <protection locked="0"/>
    </xf>
    <xf numFmtId="1" fontId="17" fillId="24" borderId="36" xfId="0" applyNumberFormat="1" applyFont="1" applyFill="1" applyBorder="1" applyAlignment="1" applyProtection="1">
      <alignment horizontal="center" vertical="center" wrapText="1"/>
      <protection locked="0"/>
    </xf>
    <xf numFmtId="1" fontId="17" fillId="8" borderId="37" xfId="0" applyNumberFormat="1" applyFont="1" applyFill="1" applyBorder="1" applyAlignment="1" applyProtection="1">
      <alignment horizontal="center" vertical="center" wrapText="1"/>
      <protection/>
    </xf>
    <xf numFmtId="2" fontId="17" fillId="8" borderId="38" xfId="0" applyNumberFormat="1" applyFont="1" applyFill="1" applyBorder="1" applyAlignment="1" applyProtection="1">
      <alignment horizontal="center" vertical="center"/>
      <protection/>
    </xf>
    <xf numFmtId="0" fontId="17" fillId="24" borderId="39" xfId="0" applyFont="1" applyFill="1" applyBorder="1" applyAlignment="1" applyProtection="1">
      <alignment horizontal="center" vertical="center" wrapText="1"/>
      <protection locked="0"/>
    </xf>
    <xf numFmtId="1" fontId="17" fillId="24" borderId="40" xfId="0" applyNumberFormat="1" applyFont="1" applyFill="1" applyBorder="1" applyAlignment="1" applyProtection="1">
      <alignment horizontal="center" vertical="center" wrapText="1"/>
      <protection locked="0"/>
    </xf>
    <xf numFmtId="1" fontId="17" fillId="8" borderId="32" xfId="0" applyNumberFormat="1" applyFont="1" applyFill="1" applyBorder="1" applyAlignment="1" applyProtection="1">
      <alignment horizontal="center" vertical="center" wrapText="1"/>
      <protection/>
    </xf>
    <xf numFmtId="2" fontId="17" fillId="8" borderId="40" xfId="0" applyNumberFormat="1" applyFont="1" applyFill="1" applyBorder="1" applyAlignment="1" applyProtection="1">
      <alignment horizontal="center" vertical="center"/>
      <protection/>
    </xf>
    <xf numFmtId="0" fontId="17" fillId="24" borderId="41" xfId="0" applyFont="1" applyFill="1" applyBorder="1" applyAlignment="1" applyProtection="1">
      <alignment horizontal="center" vertical="center" wrapText="1"/>
      <protection locked="0"/>
    </xf>
    <xf numFmtId="1" fontId="17" fillId="24" borderId="42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43" xfId="0" applyFont="1" applyFill="1" applyBorder="1" applyAlignment="1" applyProtection="1">
      <alignment horizontal="center" vertical="center" wrapText="1"/>
      <protection/>
    </xf>
    <xf numFmtId="1" fontId="19" fillId="8" borderId="24" xfId="0" applyNumberFormat="1" applyFont="1" applyFill="1" applyBorder="1" applyAlignment="1" applyProtection="1">
      <alignment horizontal="center" vertical="center" wrapText="1"/>
      <protection/>
    </xf>
    <xf numFmtId="2" fontId="19" fillId="8" borderId="42" xfId="0" applyNumberFormat="1" applyFont="1" applyFill="1" applyBorder="1" applyAlignment="1" applyProtection="1">
      <alignment horizontal="center" vertical="center"/>
      <protection/>
    </xf>
    <xf numFmtId="0" fontId="19" fillId="8" borderId="23" xfId="0" applyFont="1" applyFill="1" applyBorder="1" applyAlignment="1" applyProtection="1">
      <alignment horizontal="center" vertical="center" textRotation="90"/>
      <protection/>
    </xf>
    <xf numFmtId="1" fontId="19" fillId="8" borderId="23" xfId="0" applyNumberFormat="1" applyFont="1" applyFill="1" applyBorder="1" applyAlignment="1" applyProtection="1">
      <alignment horizontal="center" vertical="center" wrapText="1"/>
      <protection/>
    </xf>
    <xf numFmtId="2" fontId="19" fillId="8" borderId="23" xfId="0" applyNumberFormat="1" applyFont="1" applyFill="1" applyBorder="1" applyAlignment="1" applyProtection="1">
      <alignment horizontal="center" vertical="center"/>
      <protection/>
    </xf>
    <xf numFmtId="0" fontId="19" fillId="8" borderId="23" xfId="0" applyFont="1" applyFill="1" applyBorder="1" applyAlignment="1" applyProtection="1">
      <alignment horizontal="center" vertical="center" textRotation="90" wrapText="1"/>
      <protection/>
    </xf>
    <xf numFmtId="1" fontId="17" fillId="8" borderId="0" xfId="0" applyNumberFormat="1" applyFont="1" applyFill="1" applyAlignment="1" applyProtection="1">
      <alignment/>
      <protection/>
    </xf>
    <xf numFmtId="1" fontId="17" fillId="8" borderId="0" xfId="0" applyNumberFormat="1" applyFont="1" applyFill="1" applyAlignment="1" applyProtection="1">
      <alignment wrapText="1"/>
      <protection/>
    </xf>
    <xf numFmtId="1" fontId="17" fillId="8" borderId="0" xfId="0" applyNumberFormat="1" applyFont="1" applyFill="1" applyBorder="1" applyAlignment="1" applyProtection="1">
      <alignment/>
      <protection/>
    </xf>
    <xf numFmtId="1" fontId="17" fillId="8" borderId="0" xfId="0" applyNumberFormat="1" applyFont="1" applyFill="1" applyBorder="1" applyAlignment="1" applyProtection="1">
      <alignment wrapText="1"/>
      <protection/>
    </xf>
    <xf numFmtId="1" fontId="19" fillId="8" borderId="43" xfId="0" applyNumberFormat="1" applyFont="1" applyFill="1" applyBorder="1" applyAlignment="1" applyProtection="1">
      <alignment horizontal="center" vertical="center" wrapText="1"/>
      <protection/>
    </xf>
    <xf numFmtId="0" fontId="19" fillId="8" borderId="0" xfId="0" applyFont="1" applyFill="1" applyBorder="1" applyAlignment="1" applyProtection="1">
      <alignment horizontal="center" vertical="center" wrapText="1"/>
      <protection/>
    </xf>
    <xf numFmtId="1" fontId="19" fillId="8" borderId="0" xfId="0" applyNumberFormat="1" applyFont="1" applyFill="1" applyBorder="1" applyAlignment="1" applyProtection="1">
      <alignment horizontal="center" vertical="center" wrapText="1"/>
      <protection/>
    </xf>
    <xf numFmtId="2" fontId="19" fillId="8" borderId="0" xfId="0" applyNumberFormat="1" applyFont="1" applyFill="1" applyBorder="1" applyAlignment="1" applyProtection="1">
      <alignment horizontal="center" vertical="center"/>
      <protection/>
    </xf>
    <xf numFmtId="3" fontId="19" fillId="8" borderId="43" xfId="0" applyNumberFormat="1" applyFont="1" applyFill="1" applyBorder="1" applyAlignment="1" applyProtection="1">
      <alignment horizontal="center" vertical="center" wrapText="1"/>
      <protection/>
    </xf>
    <xf numFmtId="3" fontId="19" fillId="8" borderId="44" xfId="0" applyNumberFormat="1" applyFont="1" applyFill="1" applyBorder="1" applyAlignment="1" applyProtection="1">
      <alignment horizontal="center" vertical="center" wrapText="1"/>
      <protection/>
    </xf>
    <xf numFmtId="3" fontId="19" fillId="8" borderId="0" xfId="0" applyNumberFormat="1" applyFont="1" applyFill="1" applyBorder="1" applyAlignment="1" applyProtection="1">
      <alignment horizontal="center" vertical="center" wrapText="1"/>
      <protection/>
    </xf>
    <xf numFmtId="0" fontId="19" fillId="8" borderId="44" xfId="0" applyFont="1" applyFill="1" applyBorder="1" applyAlignment="1" applyProtection="1">
      <alignment horizontal="center" vertical="center" wrapText="1"/>
      <protection/>
    </xf>
    <xf numFmtId="0" fontId="19" fillId="8" borderId="0" xfId="0" applyFont="1" applyFill="1" applyAlignment="1" applyProtection="1">
      <alignment horizontal="center" wrapText="1"/>
      <protection/>
    </xf>
    <xf numFmtId="0" fontId="17" fillId="8" borderId="0" xfId="0" applyFont="1" applyFill="1" applyBorder="1" applyAlignment="1" applyProtection="1">
      <alignment horizontal="center"/>
      <protection/>
    </xf>
    <xf numFmtId="0" fontId="19" fillId="8" borderId="0" xfId="0" applyFont="1" applyFill="1" applyBorder="1" applyAlignment="1" applyProtection="1">
      <alignment horizontal="center" wrapText="1"/>
      <protection/>
    </xf>
    <xf numFmtId="1" fontId="17" fillId="2" borderId="45" xfId="0" applyNumberFormat="1" applyFont="1" applyFill="1" applyBorder="1" applyAlignment="1" applyProtection="1">
      <alignment horizontal="center" vertical="center" wrapText="1"/>
      <protection locked="0"/>
    </xf>
    <xf numFmtId="3" fontId="17" fillId="8" borderId="46" xfId="0" applyNumberFormat="1" applyFont="1" applyFill="1" applyBorder="1" applyAlignment="1" applyProtection="1">
      <alignment horizontal="center" vertical="center" wrapText="1"/>
      <protection/>
    </xf>
    <xf numFmtId="176" fontId="17" fillId="8" borderId="24" xfId="0" applyNumberFormat="1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 wrapText="1"/>
      <protection/>
    </xf>
    <xf numFmtId="176" fontId="17" fillId="8" borderId="30" xfId="0" applyNumberFormat="1" applyFont="1" applyFill="1" applyBorder="1" applyAlignment="1" applyProtection="1">
      <alignment horizontal="center" vertical="center" wrapText="1"/>
      <protection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0" fontId="17" fillId="2" borderId="47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17" fillId="8" borderId="48" xfId="0" applyFont="1" applyFill="1" applyBorder="1" applyAlignment="1" applyProtection="1">
      <alignment horizontal="center" vertical="center"/>
      <protection/>
    </xf>
    <xf numFmtId="3" fontId="17" fillId="2" borderId="41" xfId="0" applyNumberFormat="1" applyFont="1" applyFill="1" applyBorder="1" applyAlignment="1" applyProtection="1">
      <alignment horizontal="center" vertical="center"/>
      <protection locked="0"/>
    </xf>
    <xf numFmtId="3" fontId="17" fillId="2" borderId="24" xfId="0" applyNumberFormat="1" applyFont="1" applyFill="1" applyBorder="1" applyAlignment="1" applyProtection="1">
      <alignment horizontal="center" vertical="center"/>
      <protection locked="0"/>
    </xf>
    <xf numFmtId="3" fontId="17" fillId="2" borderId="42" xfId="0" applyNumberFormat="1" applyFont="1" applyFill="1" applyBorder="1" applyAlignment="1" applyProtection="1">
      <alignment horizontal="center" vertical="center"/>
      <protection locked="0"/>
    </xf>
    <xf numFmtId="0" fontId="17" fillId="8" borderId="49" xfId="0" applyFont="1" applyFill="1" applyBorder="1" applyAlignment="1" applyProtection="1">
      <alignment horizontal="center" vertical="center"/>
      <protection/>
    </xf>
    <xf numFmtId="177" fontId="17" fillId="8" borderId="43" xfId="0" applyNumberFormat="1" applyFont="1" applyFill="1" applyBorder="1" applyAlignment="1" applyProtection="1">
      <alignment horizontal="center" vertical="center"/>
      <protection/>
    </xf>
    <xf numFmtId="177" fontId="17" fillId="8" borderId="42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22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53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54" xfId="0" applyFont="1" applyBorder="1" applyAlignment="1">
      <alignment horizontal="left" vertical="center" wrapText="1" indent="1"/>
    </xf>
    <xf numFmtId="0" fontId="0" fillId="0" borderId="17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7" xfId="0" applyFont="1" applyBorder="1" applyAlignment="1">
      <alignment horizontal="left" vertical="center" wrapText="1" indent="1"/>
    </xf>
    <xf numFmtId="0" fontId="0" fillId="0" borderId="18" xfId="44" applyFont="1" applyBorder="1" applyAlignment="1">
      <alignment horizontal="left" vertical="center" wrapText="1" indent="1"/>
    </xf>
    <xf numFmtId="0" fontId="0" fillId="0" borderId="55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25" xfId="0" applyBorder="1" applyAlignment="1" quotePrefix="1">
      <alignment horizontal="center" vertical="center" wrapText="1"/>
    </xf>
    <xf numFmtId="0" fontId="5" fillId="0" borderId="56" xfId="44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23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58" xfId="0" applyFill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 indent="1"/>
    </xf>
    <xf numFmtId="0" fontId="0" fillId="0" borderId="32" xfId="0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24" xfId="0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 indent="1"/>
    </xf>
    <xf numFmtId="0" fontId="0" fillId="0" borderId="55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wrapText="1" indent="1"/>
    </xf>
    <xf numFmtId="0" fontId="0" fillId="0" borderId="19" xfId="0" applyFill="1" applyBorder="1" applyAlignment="1">
      <alignment vertical="center" wrapText="1"/>
    </xf>
    <xf numFmtId="0" fontId="0" fillId="0" borderId="22" xfId="0" applyFill="1" applyBorder="1" applyAlignment="1" quotePrefix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60" xfId="0" applyFont="1" applyBorder="1" applyAlignment="1">
      <alignment horizontal="left" vertical="center" wrapText="1" indent="1"/>
    </xf>
    <xf numFmtId="0" fontId="0" fillId="0" borderId="61" xfId="0" applyBorder="1" applyAlignment="1">
      <alignment horizontal="left" vertical="center" wrapText="1" indent="1"/>
    </xf>
    <xf numFmtId="0" fontId="39" fillId="0" borderId="6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 indent="4"/>
    </xf>
    <xf numFmtId="0" fontId="0" fillId="0" borderId="55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4"/>
    </xf>
    <xf numFmtId="0" fontId="0" fillId="0" borderId="63" xfId="0" applyFont="1" applyFill="1" applyBorder="1" applyAlignment="1">
      <alignment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 indent="4"/>
    </xf>
    <xf numFmtId="0" fontId="4" fillId="0" borderId="25" xfId="0" applyFont="1" applyFill="1" applyBorder="1" applyAlignment="1">
      <alignment horizontal="left" vertical="center" wrapText="1" indent="4"/>
    </xf>
    <xf numFmtId="0" fontId="0" fillId="0" borderId="4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2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24" xfId="44" applyFont="1" applyBorder="1" applyAlignment="1">
      <alignment horizontal="left" vertical="center" wrapText="1" indent="1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 quotePrefix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24" xfId="0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26" xfId="0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2" fillId="22" borderId="23" xfId="0" applyFont="1" applyFill="1" applyBorder="1" applyAlignment="1">
      <alignment horizontal="left" vertical="center" wrapText="1" indent="1"/>
    </xf>
    <xf numFmtId="0" fontId="2" fillId="22" borderId="0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16" xfId="0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63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 inden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 indent="1"/>
    </xf>
    <xf numFmtId="0" fontId="0" fillId="0" borderId="43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65" xfId="0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 indent="1"/>
    </xf>
    <xf numFmtId="0" fontId="0" fillId="0" borderId="20" xfId="0" applyFill="1" applyBorder="1" applyAlignment="1">
      <alignment horizontal="left" vertical="center" wrapText="1" indent="1"/>
    </xf>
    <xf numFmtId="0" fontId="0" fillId="0" borderId="55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0" fontId="3" fillId="22" borderId="13" xfId="0" applyFont="1" applyFill="1" applyBorder="1" applyAlignment="1">
      <alignment horizontal="left" vertical="center" wrapText="1" indent="1"/>
    </xf>
    <xf numFmtId="0" fontId="3" fillId="22" borderId="54" xfId="0" applyFont="1" applyFill="1" applyBorder="1" applyAlignment="1">
      <alignment horizontal="left" vertical="center" wrapText="1" indent="1"/>
    </xf>
    <xf numFmtId="0" fontId="16" fillId="4" borderId="66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left" vertical="center" wrapText="1"/>
    </xf>
    <xf numFmtId="0" fontId="21" fillId="4" borderId="69" xfId="0" applyFont="1" applyFill="1" applyBorder="1" applyAlignment="1">
      <alignment horizontal="left" vertical="center" wrapText="1"/>
    </xf>
    <xf numFmtId="0" fontId="21" fillId="4" borderId="70" xfId="0" applyFont="1" applyFill="1" applyBorder="1" applyAlignment="1">
      <alignment horizontal="left" vertical="center" wrapText="1"/>
    </xf>
    <xf numFmtId="0" fontId="21" fillId="4" borderId="3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 indent="1"/>
    </xf>
    <xf numFmtId="0" fontId="8" fillId="7" borderId="31" xfId="0" applyFont="1" applyFill="1" applyBorder="1" applyAlignment="1">
      <alignment horizontal="center" vertical="center" wrapText="1"/>
    </xf>
    <xf numFmtId="0" fontId="2" fillId="22" borderId="51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left" vertical="center" wrapText="1"/>
    </xf>
    <xf numFmtId="0" fontId="21" fillId="4" borderId="30" xfId="0" applyFont="1" applyFill="1" applyBorder="1" applyAlignment="1">
      <alignment horizontal="left" vertical="center" wrapText="1"/>
    </xf>
    <xf numFmtId="0" fontId="16" fillId="4" borderId="71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64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63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0" fillId="0" borderId="53" xfId="0" applyBorder="1" applyAlignment="1">
      <alignment horizontal="center" vertical="center" textRotation="90" wrapText="1"/>
    </xf>
    <xf numFmtId="0" fontId="0" fillId="0" borderId="43" xfId="0" applyBorder="1" applyAlignment="1">
      <alignment horizontal="left" indent="1"/>
    </xf>
    <xf numFmtId="0" fontId="21" fillId="4" borderId="73" xfId="0" applyFont="1" applyFill="1" applyBorder="1" applyAlignment="1">
      <alignment horizontal="center" vertical="center" wrapText="1"/>
    </xf>
    <xf numFmtId="0" fontId="21" fillId="4" borderId="70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 indent="1"/>
    </xf>
    <xf numFmtId="0" fontId="8" fillId="7" borderId="75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0" fontId="0" fillId="0" borderId="56" xfId="0" applyBorder="1" applyAlignment="1">
      <alignment horizontal="left" vertical="center" wrapText="1" indent="1"/>
    </xf>
    <xf numFmtId="0" fontId="0" fillId="0" borderId="63" xfId="0" applyBorder="1" applyAlignment="1">
      <alignment horizontal="left" vertical="center" wrapText="1" indent="1"/>
    </xf>
    <xf numFmtId="0" fontId="0" fillId="0" borderId="64" xfId="0" applyBorder="1" applyAlignment="1">
      <alignment horizontal="left" vertical="center" wrapText="1" indent="1"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65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9" xfId="0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76" xfId="0" applyBorder="1" applyAlignment="1">
      <alignment horizontal="left" vertical="center" wrapText="1" indent="1"/>
    </xf>
    <xf numFmtId="0" fontId="0" fillId="0" borderId="65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77" xfId="0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/>
    </xf>
    <xf numFmtId="0" fontId="0" fillId="0" borderId="46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8" fillId="7" borderId="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56" xfId="0" applyFont="1" applyBorder="1" applyAlignment="1">
      <alignment horizontal="left" vertical="center" wrapText="1" indent="1"/>
    </xf>
    <xf numFmtId="0" fontId="0" fillId="0" borderId="63" xfId="0" applyFont="1" applyBorder="1" applyAlignment="1">
      <alignment horizontal="left" vertical="center" wrapText="1" indent="1"/>
    </xf>
    <xf numFmtId="0" fontId="0" fillId="0" borderId="64" xfId="0" applyFont="1" applyBorder="1" applyAlignment="1">
      <alignment horizontal="left" vertical="center" wrapText="1" indent="1"/>
    </xf>
    <xf numFmtId="0" fontId="0" fillId="0" borderId="24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 indent="1"/>
    </xf>
    <xf numFmtId="0" fontId="0" fillId="0" borderId="73" xfId="0" applyFill="1" applyBorder="1" applyAlignment="1">
      <alignment horizontal="left" vertical="center" wrapText="1" indent="1"/>
    </xf>
    <xf numFmtId="0" fontId="0" fillId="0" borderId="70" xfId="0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63" xfId="0" applyFont="1" applyFill="1" applyBorder="1" applyAlignment="1">
      <alignment horizontal="left" vertical="center" wrapText="1" indent="1"/>
    </xf>
    <xf numFmtId="0" fontId="0" fillId="0" borderId="64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distributed" wrapText="1" indent="1"/>
    </xf>
    <xf numFmtId="0" fontId="0" fillId="0" borderId="21" xfId="0" applyFill="1" applyBorder="1" applyAlignment="1">
      <alignment horizontal="left" vertical="distributed" wrapText="1" indent="1"/>
    </xf>
    <xf numFmtId="178" fontId="0" fillId="0" borderId="1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2" fillId="22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55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9" fontId="0" fillId="0" borderId="25" xfId="0" applyNumberFormat="1" applyBorder="1" applyAlignment="1">
      <alignment horizontal="left" vertical="center" wrapText="1" indent="1"/>
    </xf>
    <xf numFmtId="9" fontId="0" fillId="0" borderId="43" xfId="0" applyNumberFormat="1" applyBorder="1" applyAlignment="1">
      <alignment horizontal="left" vertical="center" wrapText="1" indent="1"/>
    </xf>
    <xf numFmtId="9" fontId="0" fillId="0" borderId="18" xfId="0" applyNumberFormat="1" applyBorder="1" applyAlignment="1">
      <alignment horizontal="left" vertical="center" wrapText="1" indent="1"/>
    </xf>
    <xf numFmtId="9" fontId="0" fillId="0" borderId="24" xfId="0" applyNumberFormat="1" applyBorder="1" applyAlignment="1">
      <alignment horizontal="left" vertical="center" wrapText="1" indent="1"/>
    </xf>
    <xf numFmtId="0" fontId="0" fillId="0" borderId="53" xfId="0" applyFont="1" applyBorder="1" applyAlignment="1">
      <alignment horizontal="left" vertical="center" wrapText="1" indent="1"/>
    </xf>
    <xf numFmtId="9" fontId="0" fillId="0" borderId="46" xfId="0" applyNumberForma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9" fontId="0" fillId="0" borderId="63" xfId="0" applyNumberFormat="1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 indent="1"/>
    </xf>
    <xf numFmtId="0" fontId="3" fillId="22" borderId="65" xfId="0" applyFont="1" applyFill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77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wrapText="1" indent="1"/>
    </xf>
    <xf numFmtId="0" fontId="0" fillId="0" borderId="54" xfId="0" applyBorder="1" applyAlignment="1">
      <alignment/>
    </xf>
    <xf numFmtId="0" fontId="0" fillId="0" borderId="63" xfId="0" applyBorder="1" applyAlignment="1">
      <alignment/>
    </xf>
    <xf numFmtId="0" fontId="0" fillId="0" borderId="46" xfId="0" applyBorder="1" applyAlignment="1">
      <alignment/>
    </xf>
    <xf numFmtId="0" fontId="0" fillId="0" borderId="55" xfId="0" applyFill="1" applyBorder="1" applyAlignment="1">
      <alignment horizontal="left" vertical="center" wrapText="1" indent="1"/>
    </xf>
    <xf numFmtId="0" fontId="0" fillId="0" borderId="37" xfId="0" applyFill="1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22" borderId="23" xfId="0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9" fillId="4" borderId="7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53" xfId="0" applyBorder="1" applyAlignment="1">
      <alignment horizontal="left" vertical="center" wrapText="1"/>
    </xf>
    <xf numFmtId="10" fontId="0" fillId="0" borderId="8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2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9" fillId="4" borderId="81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left" vertical="center" wrapText="1" indent="1"/>
    </xf>
    <xf numFmtId="0" fontId="39" fillId="0" borderId="59" xfId="0" applyFont="1" applyFill="1" applyBorder="1" applyAlignment="1">
      <alignment horizontal="left" vertical="center" wrapText="1" inden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 indent="1"/>
    </xf>
    <xf numFmtId="0" fontId="0" fillId="0" borderId="77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59" xfId="0" applyFill="1" applyBorder="1" applyAlignment="1">
      <alignment horizontal="left" vertical="center" wrapText="1" indent="1"/>
    </xf>
    <xf numFmtId="0" fontId="0" fillId="0" borderId="50" xfId="0" applyFill="1" applyBorder="1" applyAlignment="1">
      <alignment horizontal="left" vertical="center" wrapText="1" indent="1"/>
    </xf>
    <xf numFmtId="0" fontId="0" fillId="0" borderId="58" xfId="0" applyFill="1" applyBorder="1" applyAlignment="1">
      <alignment horizontal="left" vertical="center" wrapText="1" indent="1"/>
    </xf>
    <xf numFmtId="0" fontId="0" fillId="0" borderId="76" xfId="0" applyFill="1" applyBorder="1" applyAlignment="1">
      <alignment horizontal="left" vertical="center" wrapText="1" indent="1"/>
    </xf>
    <xf numFmtId="0" fontId="0" fillId="0" borderId="59" xfId="0" applyFont="1" applyBorder="1" applyAlignment="1">
      <alignment horizontal="left" vertical="center" wrapText="1" indent="1"/>
    </xf>
    <xf numFmtId="0" fontId="0" fillId="0" borderId="76" xfId="0" applyFont="1" applyBorder="1" applyAlignment="1">
      <alignment horizontal="left" vertical="center" wrapText="1" indent="1"/>
    </xf>
    <xf numFmtId="0" fontId="0" fillId="0" borderId="25" xfId="44" applyFont="1" applyBorder="1" applyAlignment="1">
      <alignment horizontal="center" vertical="center" wrapText="1"/>
    </xf>
    <xf numFmtId="0" fontId="0" fillId="0" borderId="64" xfId="44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left" vertical="center" wrapText="1" indent="1"/>
    </xf>
    <xf numFmtId="0" fontId="0" fillId="0" borderId="18" xfId="0" applyFill="1" applyBorder="1" applyAlignment="1">
      <alignment horizontal="left" vertical="center" wrapText="1" indent="1"/>
    </xf>
    <xf numFmtId="0" fontId="0" fillId="0" borderId="65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 indent="1"/>
    </xf>
    <xf numFmtId="0" fontId="0" fillId="0" borderId="16" xfId="0" applyFill="1" applyBorder="1" applyAlignment="1">
      <alignment horizontal="left" wrapText="1" indent="1"/>
    </xf>
    <xf numFmtId="0" fontId="0" fillId="0" borderId="55" xfId="0" applyFill="1" applyBorder="1" applyAlignment="1">
      <alignment horizontal="left" wrapText="1" indent="1"/>
    </xf>
    <xf numFmtId="0" fontId="0" fillId="0" borderId="21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59" xfId="0" applyFill="1" applyBorder="1" applyAlignment="1">
      <alignment horizontal="left" wrapText="1" indent="1"/>
    </xf>
    <xf numFmtId="0" fontId="0" fillId="0" borderId="55" xfId="0" applyFont="1" applyBorder="1" applyAlignment="1">
      <alignment horizontal="left" vertical="center" wrapText="1" indent="1"/>
    </xf>
    <xf numFmtId="0" fontId="0" fillId="0" borderId="37" xfId="0" applyFont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/>
    </xf>
    <xf numFmtId="0" fontId="2" fillId="22" borderId="22" xfId="0" applyFont="1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18" xfId="0" applyBorder="1" applyAlignment="1" quotePrefix="1">
      <alignment horizontal="center" vertical="center" wrapText="1"/>
    </xf>
    <xf numFmtId="0" fontId="0" fillId="0" borderId="61" xfId="0" applyBorder="1" applyAlignment="1">
      <alignment horizontal="left" vertical="center" wrapText="1" indent="1"/>
    </xf>
    <xf numFmtId="0" fontId="0" fillId="0" borderId="82" xfId="0" applyBorder="1" applyAlignment="1">
      <alignment horizontal="left" vertical="center" wrapText="1" indent="1"/>
    </xf>
    <xf numFmtId="0" fontId="0" fillId="0" borderId="60" xfId="0" applyBorder="1" applyAlignment="1">
      <alignment horizontal="left" vertical="center" wrapText="1" indent="1"/>
    </xf>
    <xf numFmtId="0" fontId="0" fillId="0" borderId="2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6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8" fillId="7" borderId="6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8" fillId="7" borderId="74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left" vertical="center" wrapText="1" indent="1"/>
    </xf>
    <xf numFmtId="0" fontId="17" fillId="8" borderId="52" xfId="0" applyFont="1" applyFill="1" applyBorder="1" applyAlignment="1" applyProtection="1">
      <alignment horizontal="center"/>
      <protection/>
    </xf>
    <xf numFmtId="0" fontId="17" fillId="8" borderId="43" xfId="0" applyFont="1" applyFill="1" applyBorder="1" applyAlignment="1" applyProtection="1">
      <alignment horizontal="center"/>
      <protection/>
    </xf>
    <xf numFmtId="0" fontId="17" fillId="8" borderId="37" xfId="0" applyFont="1" applyFill="1" applyBorder="1" applyAlignment="1" applyProtection="1">
      <alignment horizontal="center" vertical="center" wrapText="1"/>
      <protection/>
    </xf>
    <xf numFmtId="0" fontId="17" fillId="8" borderId="83" xfId="0" applyFont="1" applyFill="1" applyBorder="1" applyAlignment="1" applyProtection="1">
      <alignment horizontal="center" vertical="center" wrapText="1"/>
      <protection/>
    </xf>
    <xf numFmtId="0" fontId="17" fillId="8" borderId="32" xfId="0" applyFont="1" applyFill="1" applyBorder="1" applyAlignment="1" applyProtection="1">
      <alignment horizontal="center" vertical="center" wrapText="1"/>
      <protection/>
    </xf>
    <xf numFmtId="0" fontId="17" fillId="8" borderId="18" xfId="0" applyFont="1" applyFill="1" applyBorder="1" applyAlignment="1" applyProtection="1">
      <alignment horizontal="center" vertical="center" wrapText="1"/>
      <protection/>
    </xf>
    <xf numFmtId="0" fontId="17" fillId="8" borderId="53" xfId="0" applyFont="1" applyFill="1" applyBorder="1" applyAlignment="1" applyProtection="1">
      <alignment horizontal="center" vertical="center" wrapText="1"/>
      <protection/>
    </xf>
    <xf numFmtId="0" fontId="17" fillId="8" borderId="24" xfId="0" applyFont="1" applyFill="1" applyBorder="1" applyAlignment="1" applyProtection="1">
      <alignment horizontal="center" vertical="center" wrapText="1"/>
      <protection/>
    </xf>
    <xf numFmtId="176" fontId="17" fillId="8" borderId="24" xfId="0" applyNumberFormat="1" applyFont="1" applyFill="1" applyBorder="1" applyAlignment="1" applyProtection="1">
      <alignment horizontal="center" vertical="center" wrapText="1"/>
      <protection/>
    </xf>
    <xf numFmtId="176" fontId="17" fillId="8" borderId="42" xfId="0" applyNumberFormat="1" applyFont="1" applyFill="1" applyBorder="1" applyAlignment="1" applyProtection="1">
      <alignment horizontal="center" vertical="center" wrapText="1"/>
      <protection/>
    </xf>
    <xf numFmtId="0" fontId="20" fillId="8" borderId="45" xfId="0" applyFont="1" applyFill="1" applyBorder="1" applyAlignment="1" applyProtection="1">
      <alignment horizontal="center" vertical="center" wrapText="1"/>
      <protection/>
    </xf>
    <xf numFmtId="0" fontId="20" fillId="8" borderId="84" xfId="0" applyFont="1" applyFill="1" applyBorder="1" applyAlignment="1" applyProtection="1">
      <alignment horizontal="center" vertical="center" wrapText="1"/>
      <protection/>
    </xf>
    <xf numFmtId="1" fontId="17" fillId="8" borderId="85" xfId="0" applyNumberFormat="1" applyFont="1" applyFill="1" applyBorder="1" applyAlignment="1" applyProtection="1">
      <alignment horizontal="center" vertical="center" wrapText="1"/>
      <protection/>
    </xf>
    <xf numFmtId="1" fontId="17" fillId="8" borderId="46" xfId="0" applyNumberFormat="1" applyFont="1" applyFill="1" applyBorder="1" applyAlignment="1" applyProtection="1">
      <alignment horizontal="center" vertical="center" wrapText="1"/>
      <protection/>
    </xf>
    <xf numFmtId="1" fontId="17" fillId="8" borderId="38" xfId="0" applyNumberFormat="1" applyFont="1" applyFill="1" applyBorder="1" applyAlignment="1" applyProtection="1">
      <alignment horizontal="center" vertical="center" wrapText="1"/>
      <protection/>
    </xf>
    <xf numFmtId="1" fontId="17" fillId="8" borderId="18" xfId="0" applyNumberFormat="1" applyFont="1" applyFill="1" applyBorder="1" applyAlignment="1" applyProtection="1">
      <alignment horizontal="center" vertical="center" wrapText="1"/>
      <protection/>
    </xf>
    <xf numFmtId="1" fontId="17" fillId="8" borderId="40" xfId="0" applyNumberFormat="1" applyFont="1" applyFill="1" applyBorder="1" applyAlignment="1" applyProtection="1">
      <alignment horizontal="center" vertical="center" wrapText="1"/>
      <protection/>
    </xf>
    <xf numFmtId="0" fontId="19" fillId="8" borderId="52" xfId="0" applyFont="1" applyFill="1" applyBorder="1" applyAlignment="1" applyProtection="1">
      <alignment horizontal="center" vertical="center" wrapText="1"/>
      <protection/>
    </xf>
    <xf numFmtId="0" fontId="19" fillId="8" borderId="43" xfId="0" applyFont="1" applyFill="1" applyBorder="1" applyAlignment="1" applyProtection="1">
      <alignment horizontal="center" vertical="center" wrapText="1"/>
      <protection/>
    </xf>
    <xf numFmtId="0" fontId="18" fillId="24" borderId="86" xfId="0" applyFont="1" applyFill="1" applyBorder="1" applyAlignment="1" applyProtection="1">
      <alignment horizontal="left" vertical="center" wrapText="1" indent="1"/>
      <protection/>
    </xf>
    <xf numFmtId="0" fontId="18" fillId="24" borderId="87" xfId="0" applyFont="1" applyFill="1" applyBorder="1" applyAlignment="1" applyProtection="1">
      <alignment horizontal="left" vertical="center" wrapText="1" indent="1"/>
      <protection/>
    </xf>
    <xf numFmtId="0" fontId="18" fillId="24" borderId="88" xfId="0" applyFont="1" applyFill="1" applyBorder="1" applyAlignment="1" applyProtection="1">
      <alignment horizontal="left" vertical="center" wrapText="1" indent="1"/>
      <protection/>
    </xf>
    <xf numFmtId="0" fontId="19" fillId="8" borderId="44" xfId="0" applyFont="1" applyFill="1" applyBorder="1" applyAlignment="1" applyProtection="1">
      <alignment horizontal="center" vertical="center" wrapText="1"/>
      <protection/>
    </xf>
    <xf numFmtId="0" fontId="19" fillId="8" borderId="37" xfId="0" applyFont="1" applyFill="1" applyBorder="1" applyAlignment="1" applyProtection="1">
      <alignment horizontal="center" vertical="center" textRotation="90"/>
      <protection/>
    </xf>
    <xf numFmtId="0" fontId="19" fillId="8" borderId="32" xfId="0" applyFont="1" applyFill="1" applyBorder="1" applyAlignment="1" applyProtection="1">
      <alignment horizontal="center" vertical="center" textRotation="90"/>
      <protection/>
    </xf>
    <xf numFmtId="0" fontId="19" fillId="8" borderId="53" xfId="0" applyFont="1" applyFill="1" applyBorder="1" applyAlignment="1" applyProtection="1">
      <alignment horizontal="center" vertical="center" textRotation="90"/>
      <protection/>
    </xf>
    <xf numFmtId="0" fontId="17" fillId="8" borderId="46" xfId="0" applyFont="1" applyFill="1" applyBorder="1" applyAlignment="1" applyProtection="1">
      <alignment horizontal="center" vertical="center" wrapText="1"/>
      <protection/>
    </xf>
    <xf numFmtId="0" fontId="17" fillId="8" borderId="19" xfId="0" applyFont="1" applyFill="1" applyBorder="1" applyAlignment="1" applyProtection="1">
      <alignment horizontal="center" vertical="center" wrapText="1"/>
      <protection/>
    </xf>
    <xf numFmtId="0" fontId="17" fillId="8" borderId="11" xfId="0" applyFont="1" applyFill="1" applyBorder="1" applyAlignment="1" applyProtection="1">
      <alignment horizontal="center" vertical="center" wrapText="1"/>
      <protection/>
    </xf>
    <xf numFmtId="0" fontId="19" fillId="8" borderId="24" xfId="0" applyFont="1" applyFill="1" applyBorder="1" applyAlignment="1" applyProtection="1">
      <alignment horizontal="center" vertical="center" wrapText="1"/>
      <protection/>
    </xf>
    <xf numFmtId="0" fontId="19" fillId="8" borderId="0" xfId="0" applyFont="1" applyFill="1" applyBorder="1" applyAlignment="1" applyProtection="1">
      <alignment horizontal="center" vertical="center"/>
      <protection/>
    </xf>
    <xf numFmtId="0" fontId="19" fillId="8" borderId="89" xfId="0" applyFont="1" applyFill="1" applyBorder="1" applyAlignment="1" applyProtection="1">
      <alignment horizontal="center" vertical="center" wrapText="1"/>
      <protection/>
    </xf>
    <xf numFmtId="0" fontId="19" fillId="8" borderId="33" xfId="0" applyFont="1" applyFill="1" applyBorder="1" applyAlignment="1" applyProtection="1">
      <alignment horizontal="center" vertical="center" wrapText="1"/>
      <protection/>
    </xf>
    <xf numFmtId="0" fontId="19" fillId="8" borderId="37" xfId="0" applyFont="1" applyFill="1" applyBorder="1" applyAlignment="1" applyProtection="1">
      <alignment horizontal="center" vertical="center" textRotation="90" wrapText="1"/>
      <protection/>
    </xf>
    <xf numFmtId="0" fontId="19" fillId="8" borderId="32" xfId="0" applyFont="1" applyFill="1" applyBorder="1" applyAlignment="1" applyProtection="1">
      <alignment horizontal="center" vertical="center" textRotation="90" wrapText="1"/>
      <protection/>
    </xf>
    <xf numFmtId="0" fontId="19" fillId="8" borderId="53" xfId="0" applyFont="1" applyFill="1" applyBorder="1" applyAlignment="1" applyProtection="1">
      <alignment horizontal="center" vertical="center" textRotation="90" wrapText="1"/>
      <protection/>
    </xf>
    <xf numFmtId="0" fontId="3" fillId="22" borderId="13" xfId="0" applyFont="1" applyFill="1" applyBorder="1" applyAlignment="1">
      <alignment vertical="center" wrapText="1"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31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0" fontId="3" fillId="22" borderId="54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1</xdr:col>
      <xdr:colOff>209550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333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1</xdr:col>
      <xdr:colOff>209550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333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819150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133350</xdr:rowOff>
    </xdr:from>
    <xdr:to>
      <xdr:col>0</xdr:col>
      <xdr:colOff>819150</xdr:colOff>
      <xdr:row>0</xdr:row>
      <xdr:rowOff>828675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3335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bge.gov.br/home/geociencias/areaterritorial/area.php?nome=Belo+Horizonte&amp;codigo=&amp;submit.x=21&amp;submit.y=13" TargetMode="External" /><Relationship Id="rId2" Type="http://schemas.openxmlformats.org/officeDocument/2006/relationships/hyperlink" Target="http://www.datasus.gov.br/" TargetMode="External" /><Relationship Id="rId3" Type="http://schemas.openxmlformats.org/officeDocument/2006/relationships/hyperlink" Target="http://tabnet.datasus.gov.br/cgi/deftohtm.exe?siab/pacto2006/pacmg.def" TargetMode="External" /><Relationship Id="rId4" Type="http://schemas.openxmlformats.org/officeDocument/2006/relationships/hyperlink" Target="http://www.saude.mg.gov.br/" TargetMode="External" /><Relationship Id="rId5" Type="http://schemas.openxmlformats.org/officeDocument/2006/relationships/hyperlink" Target="http://www.datasus.gov.br/" TargetMode="External" /><Relationship Id="rId6" Type="http://schemas.openxmlformats.org/officeDocument/2006/relationships/hyperlink" Target="http://www.datasus.gov.br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39">
      <selection activeCell="H35" sqref="H35:H37"/>
    </sheetView>
  </sheetViews>
  <sheetFormatPr defaultColWidth="9.140625" defaultRowHeight="12.75"/>
  <cols>
    <col min="1" max="1" width="9.140625" style="3" customWidth="1"/>
    <col min="2" max="2" width="56.28125" style="1" customWidth="1"/>
    <col min="3" max="3" width="22.57421875" style="1" customWidth="1"/>
    <col min="4" max="4" width="30.140625" style="3" customWidth="1"/>
    <col min="5" max="5" width="3.140625" style="3" customWidth="1"/>
    <col min="6" max="6" width="26.28125" style="3" customWidth="1"/>
    <col min="7" max="7" width="6.00390625" style="3" customWidth="1"/>
    <col min="8" max="8" width="15.8515625" style="3" customWidth="1"/>
    <col min="9" max="9" width="34.00390625" style="3" customWidth="1"/>
    <col min="10" max="16384" width="9.140625" style="1" customWidth="1"/>
  </cols>
  <sheetData>
    <row r="1" spans="1:9" ht="84" customHeight="1">
      <c r="A1" s="356" t="s">
        <v>417</v>
      </c>
      <c r="B1" s="357"/>
      <c r="C1" s="357"/>
      <c r="D1" s="357"/>
      <c r="E1" s="357"/>
      <c r="F1" s="357"/>
      <c r="G1" s="357"/>
      <c r="H1" s="357"/>
      <c r="I1" s="357"/>
    </row>
    <row r="2" spans="1:9" s="93" customFormat="1" ht="30" customHeight="1">
      <c r="A2" s="341" t="s">
        <v>274</v>
      </c>
      <c r="B2" s="341"/>
      <c r="C2" s="343"/>
      <c r="D2" s="344"/>
      <c r="E2" s="344"/>
      <c r="F2" s="354" t="s">
        <v>276</v>
      </c>
      <c r="G2" s="329"/>
      <c r="H2" s="329"/>
      <c r="I2" s="329"/>
    </row>
    <row r="3" spans="1:9" s="93" customFormat="1" ht="30" customHeight="1">
      <c r="A3" s="342" t="s">
        <v>275</v>
      </c>
      <c r="B3" s="342"/>
      <c r="C3" s="327"/>
      <c r="D3" s="328"/>
      <c r="E3" s="328"/>
      <c r="F3" s="355"/>
      <c r="G3" s="330"/>
      <c r="H3" s="330"/>
      <c r="I3" s="330"/>
    </row>
    <row r="4" spans="1:9" ht="42.75" customHeight="1">
      <c r="A4" s="358" t="s">
        <v>170</v>
      </c>
      <c r="B4" s="358"/>
      <c r="C4" s="358"/>
      <c r="D4" s="358"/>
      <c r="E4" s="358"/>
      <c r="F4" s="358"/>
      <c r="G4" s="358"/>
      <c r="H4" s="358"/>
      <c r="I4" s="358"/>
    </row>
    <row r="5" spans="1:9" ht="30" customHeight="1">
      <c r="A5" s="388" t="s">
        <v>171</v>
      </c>
      <c r="B5" s="388"/>
      <c r="C5" s="388"/>
      <c r="D5" s="388"/>
      <c r="E5" s="388"/>
      <c r="F5" s="388"/>
      <c r="G5" s="388"/>
      <c r="H5" s="336"/>
      <c r="I5" s="336"/>
    </row>
    <row r="6" spans="1:9" s="2" customFormat="1" ht="39.75" customHeight="1">
      <c r="A6" s="337" t="s">
        <v>321</v>
      </c>
      <c r="B6" s="338"/>
      <c r="C6" s="48" t="s">
        <v>172</v>
      </c>
      <c r="D6" s="48" t="s">
        <v>319</v>
      </c>
      <c r="E6" s="339" t="s">
        <v>320</v>
      </c>
      <c r="F6" s="340"/>
      <c r="G6" s="337"/>
      <c r="H6" s="48" t="s">
        <v>328</v>
      </c>
      <c r="I6" s="49" t="s">
        <v>327</v>
      </c>
    </row>
    <row r="7" spans="1:9" s="2" customFormat="1" ht="30" customHeight="1">
      <c r="A7" s="347" t="s">
        <v>173</v>
      </c>
      <c r="B7" s="40" t="s">
        <v>174</v>
      </c>
      <c r="C7" s="393" t="s">
        <v>175</v>
      </c>
      <c r="D7" s="7" t="s">
        <v>335</v>
      </c>
      <c r="E7" s="382" t="s">
        <v>351</v>
      </c>
      <c r="F7" s="383"/>
      <c r="G7" s="384"/>
      <c r="H7" s="364" t="s">
        <v>329</v>
      </c>
      <c r="I7" s="382" t="s">
        <v>338</v>
      </c>
    </row>
    <row r="8" spans="1:9" s="2" customFormat="1" ht="30" customHeight="1">
      <c r="A8" s="348"/>
      <c r="B8" s="41" t="s">
        <v>176</v>
      </c>
      <c r="C8" s="350"/>
      <c r="D8" s="8" t="s">
        <v>335</v>
      </c>
      <c r="E8" s="376"/>
      <c r="F8" s="377"/>
      <c r="G8" s="378"/>
      <c r="H8" s="365"/>
      <c r="I8" s="376"/>
    </row>
    <row r="9" spans="1:9" s="2" customFormat="1" ht="30" customHeight="1">
      <c r="A9" s="352"/>
      <c r="B9" s="42" t="s">
        <v>177</v>
      </c>
      <c r="C9" s="353"/>
      <c r="D9" s="9" t="s">
        <v>335</v>
      </c>
      <c r="E9" s="376"/>
      <c r="F9" s="377"/>
      <c r="G9" s="378"/>
      <c r="H9" s="359"/>
      <c r="I9" s="376"/>
    </row>
    <row r="10" spans="1:9" s="2" customFormat="1" ht="30" customHeight="1">
      <c r="A10" s="347" t="s">
        <v>330</v>
      </c>
      <c r="B10" s="40" t="s">
        <v>178</v>
      </c>
      <c r="C10" s="393" t="s">
        <v>175</v>
      </c>
      <c r="D10" s="7" t="s">
        <v>335</v>
      </c>
      <c r="E10" s="376"/>
      <c r="F10" s="377"/>
      <c r="G10" s="378"/>
      <c r="H10" s="364" t="s">
        <v>329</v>
      </c>
      <c r="I10" s="376"/>
    </row>
    <row r="11" spans="1:9" s="2" customFormat="1" ht="45" customHeight="1">
      <c r="A11" s="348"/>
      <c r="B11" s="41" t="s">
        <v>179</v>
      </c>
      <c r="C11" s="350"/>
      <c r="D11" s="8" t="s">
        <v>335</v>
      </c>
      <c r="E11" s="376"/>
      <c r="F11" s="377"/>
      <c r="G11" s="378"/>
      <c r="H11" s="365"/>
      <c r="I11" s="376"/>
    </row>
    <row r="12" spans="1:9" s="2" customFormat="1" ht="30" customHeight="1">
      <c r="A12" s="348"/>
      <c r="B12" s="41" t="s">
        <v>180</v>
      </c>
      <c r="C12" s="350"/>
      <c r="D12" s="8" t="s">
        <v>335</v>
      </c>
      <c r="E12" s="376"/>
      <c r="F12" s="377"/>
      <c r="G12" s="378"/>
      <c r="H12" s="365"/>
      <c r="I12" s="376"/>
    </row>
    <row r="13" spans="1:9" s="2" customFormat="1" ht="30" customHeight="1">
      <c r="A13" s="352"/>
      <c r="B13" s="42" t="s">
        <v>181</v>
      </c>
      <c r="C13" s="353"/>
      <c r="D13" s="9" t="s">
        <v>335</v>
      </c>
      <c r="E13" s="376"/>
      <c r="F13" s="377"/>
      <c r="G13" s="378"/>
      <c r="H13" s="359"/>
      <c r="I13" s="376"/>
    </row>
    <row r="14" spans="1:9" s="2" customFormat="1" ht="60" customHeight="1">
      <c r="A14" s="347" t="s">
        <v>352</v>
      </c>
      <c r="B14" s="40" t="s">
        <v>346</v>
      </c>
      <c r="C14" s="393" t="s">
        <v>418</v>
      </c>
      <c r="D14" s="7" t="s">
        <v>335</v>
      </c>
      <c r="E14" s="376"/>
      <c r="F14" s="377"/>
      <c r="G14" s="378"/>
      <c r="H14" s="364" t="s">
        <v>329</v>
      </c>
      <c r="I14" s="376"/>
    </row>
    <row r="15" spans="1:9" s="2" customFormat="1" ht="46.5" customHeight="1">
      <c r="A15" s="348"/>
      <c r="B15" s="41" t="s">
        <v>182</v>
      </c>
      <c r="C15" s="350"/>
      <c r="D15" s="8" t="s">
        <v>335</v>
      </c>
      <c r="E15" s="376"/>
      <c r="F15" s="377"/>
      <c r="G15" s="378"/>
      <c r="H15" s="365"/>
      <c r="I15" s="376"/>
    </row>
    <row r="16" spans="1:9" s="2" customFormat="1" ht="33" customHeight="1">
      <c r="A16" s="348"/>
      <c r="B16" s="41" t="s">
        <v>183</v>
      </c>
      <c r="C16" s="350"/>
      <c r="D16" s="8" t="s">
        <v>335</v>
      </c>
      <c r="E16" s="376"/>
      <c r="F16" s="377"/>
      <c r="G16" s="378"/>
      <c r="H16" s="365"/>
      <c r="I16" s="376"/>
    </row>
    <row r="17" spans="1:9" s="2" customFormat="1" ht="30.75" customHeight="1">
      <c r="A17" s="348"/>
      <c r="B17" s="41" t="s">
        <v>347</v>
      </c>
      <c r="C17" s="350"/>
      <c r="D17" s="8" t="s">
        <v>335</v>
      </c>
      <c r="E17" s="376"/>
      <c r="F17" s="377"/>
      <c r="G17" s="378"/>
      <c r="H17" s="365"/>
      <c r="I17" s="376"/>
    </row>
    <row r="18" spans="1:9" s="2" customFormat="1" ht="30" customHeight="1">
      <c r="A18" s="348"/>
      <c r="B18" s="41" t="s">
        <v>185</v>
      </c>
      <c r="C18" s="350"/>
      <c r="D18" s="8" t="s">
        <v>335</v>
      </c>
      <c r="E18" s="376"/>
      <c r="F18" s="377"/>
      <c r="G18" s="378"/>
      <c r="H18" s="365"/>
      <c r="I18" s="376"/>
    </row>
    <row r="19" spans="1:9" s="2" customFormat="1" ht="48.75" customHeight="1">
      <c r="A19" s="348"/>
      <c r="B19" s="41" t="s">
        <v>184</v>
      </c>
      <c r="C19" s="350"/>
      <c r="D19" s="8" t="s">
        <v>335</v>
      </c>
      <c r="E19" s="376"/>
      <c r="F19" s="377"/>
      <c r="G19" s="378"/>
      <c r="H19" s="365"/>
      <c r="I19" s="376"/>
    </row>
    <row r="20" spans="1:9" s="2" customFormat="1" ht="30" customHeight="1">
      <c r="A20" s="352"/>
      <c r="B20" s="42" t="s">
        <v>186</v>
      </c>
      <c r="C20" s="353"/>
      <c r="D20" s="9" t="s">
        <v>335</v>
      </c>
      <c r="E20" s="376"/>
      <c r="F20" s="377"/>
      <c r="G20" s="378"/>
      <c r="H20" s="359"/>
      <c r="I20" s="376"/>
    </row>
    <row r="21" spans="1:9" s="2" customFormat="1" ht="30" customHeight="1">
      <c r="A21" s="347" t="s">
        <v>337</v>
      </c>
      <c r="B21" s="40" t="s">
        <v>332</v>
      </c>
      <c r="C21" s="393" t="s">
        <v>175</v>
      </c>
      <c r="D21" s="7" t="s">
        <v>335</v>
      </c>
      <c r="E21" s="376"/>
      <c r="F21" s="377"/>
      <c r="G21" s="378"/>
      <c r="H21" s="364" t="s">
        <v>329</v>
      </c>
      <c r="I21" s="376"/>
    </row>
    <row r="22" spans="1:9" s="2" customFormat="1" ht="30" customHeight="1">
      <c r="A22" s="348"/>
      <c r="B22" s="41" t="s">
        <v>333</v>
      </c>
      <c r="C22" s="350"/>
      <c r="D22" s="8" t="s">
        <v>335</v>
      </c>
      <c r="E22" s="376"/>
      <c r="F22" s="377"/>
      <c r="G22" s="378"/>
      <c r="H22" s="365"/>
      <c r="I22" s="376"/>
    </row>
    <row r="23" spans="1:9" s="2" customFormat="1" ht="30" customHeight="1">
      <c r="A23" s="352"/>
      <c r="B23" s="42" t="s">
        <v>334</v>
      </c>
      <c r="C23" s="353"/>
      <c r="D23" s="9" t="s">
        <v>335</v>
      </c>
      <c r="E23" s="376"/>
      <c r="F23" s="377"/>
      <c r="G23" s="378"/>
      <c r="H23" s="359"/>
      <c r="I23" s="376"/>
    </row>
    <row r="24" spans="1:9" s="2" customFormat="1" ht="45" customHeight="1">
      <c r="A24" s="347" t="s">
        <v>331</v>
      </c>
      <c r="B24" s="40" t="s">
        <v>187</v>
      </c>
      <c r="C24" s="393" t="s">
        <v>188</v>
      </c>
      <c r="D24" s="10" t="s">
        <v>336</v>
      </c>
      <c r="E24" s="376"/>
      <c r="F24" s="377"/>
      <c r="G24" s="378"/>
      <c r="H24" s="13"/>
      <c r="I24" s="376"/>
    </row>
    <row r="25" spans="1:9" s="2" customFormat="1" ht="30" customHeight="1">
      <c r="A25" s="348"/>
      <c r="B25" s="41" t="s">
        <v>189</v>
      </c>
      <c r="C25" s="350"/>
      <c r="D25" s="11" t="s">
        <v>322</v>
      </c>
      <c r="E25" s="376"/>
      <c r="F25" s="377"/>
      <c r="G25" s="378"/>
      <c r="H25" s="14"/>
      <c r="I25" s="376"/>
    </row>
    <row r="26" spans="1:9" s="2" customFormat="1" ht="30" customHeight="1">
      <c r="A26" s="348"/>
      <c r="B26" s="41" t="s">
        <v>190</v>
      </c>
      <c r="C26" s="350"/>
      <c r="D26" s="11" t="s">
        <v>323</v>
      </c>
      <c r="E26" s="376"/>
      <c r="F26" s="377"/>
      <c r="G26" s="378"/>
      <c r="H26" s="14"/>
      <c r="I26" s="376"/>
    </row>
    <row r="27" spans="1:9" s="2" customFormat="1" ht="30" customHeight="1">
      <c r="A27" s="348"/>
      <c r="B27" s="41" t="s">
        <v>191</v>
      </c>
      <c r="C27" s="350"/>
      <c r="D27" s="11" t="s">
        <v>324</v>
      </c>
      <c r="E27" s="376"/>
      <c r="F27" s="377"/>
      <c r="G27" s="378"/>
      <c r="H27" s="14"/>
      <c r="I27" s="376"/>
    </row>
    <row r="28" spans="1:9" s="2" customFormat="1" ht="30" customHeight="1" thickBot="1">
      <c r="A28" s="349"/>
      <c r="B28" s="43" t="s">
        <v>192</v>
      </c>
      <c r="C28" s="351"/>
      <c r="D28" s="15" t="s">
        <v>325</v>
      </c>
      <c r="E28" s="379"/>
      <c r="F28" s="380"/>
      <c r="G28" s="381"/>
      <c r="H28" s="16"/>
      <c r="I28" s="379"/>
    </row>
    <row r="29" spans="1:9" s="2" customFormat="1" ht="30" customHeight="1">
      <c r="A29" s="360" t="s">
        <v>193</v>
      </c>
      <c r="B29" s="360"/>
      <c r="C29" s="360"/>
      <c r="D29" s="360"/>
      <c r="E29" s="360"/>
      <c r="F29" s="360"/>
      <c r="G29" s="360"/>
      <c r="H29" s="360"/>
      <c r="I29" s="360"/>
    </row>
    <row r="30" spans="1:9" s="2" customFormat="1" ht="72.75" customHeight="1">
      <c r="A30" s="367"/>
      <c r="B30" s="40" t="s">
        <v>194</v>
      </c>
      <c r="C30" s="393" t="s">
        <v>188</v>
      </c>
      <c r="D30" s="75" t="s">
        <v>304</v>
      </c>
      <c r="E30" s="382" t="s">
        <v>397</v>
      </c>
      <c r="F30" s="383"/>
      <c r="G30" s="384"/>
      <c r="H30" s="152"/>
      <c r="I30" s="361" t="s">
        <v>398</v>
      </c>
    </row>
    <row r="31" spans="1:9" s="2" customFormat="1" ht="201" customHeight="1">
      <c r="A31" s="368"/>
      <c r="B31" s="41" t="s">
        <v>195</v>
      </c>
      <c r="C31" s="394"/>
      <c r="D31" s="76" t="s">
        <v>280</v>
      </c>
      <c r="E31" s="376"/>
      <c r="F31" s="377"/>
      <c r="G31" s="378"/>
      <c r="H31" s="74"/>
      <c r="I31" s="362"/>
    </row>
    <row r="32" spans="1:9" s="2" customFormat="1" ht="33.75" customHeight="1">
      <c r="A32" s="368"/>
      <c r="B32" s="41" t="s">
        <v>196</v>
      </c>
      <c r="C32" s="394"/>
      <c r="D32" s="345" t="s">
        <v>305</v>
      </c>
      <c r="E32" s="376"/>
      <c r="F32" s="377"/>
      <c r="G32" s="378"/>
      <c r="H32" s="74"/>
      <c r="I32" s="362"/>
    </row>
    <row r="33" spans="1:9" s="2" customFormat="1" ht="33.75" customHeight="1" thickBot="1">
      <c r="A33" s="369"/>
      <c r="B33" s="44" t="s">
        <v>279</v>
      </c>
      <c r="C33" s="395"/>
      <c r="D33" s="346"/>
      <c r="E33" s="379"/>
      <c r="F33" s="380"/>
      <c r="G33" s="381"/>
      <c r="H33" s="47"/>
      <c r="I33" s="363"/>
    </row>
    <row r="34" spans="1:9" s="2" customFormat="1" ht="41.25" customHeight="1">
      <c r="A34" s="388" t="s">
        <v>197</v>
      </c>
      <c r="B34" s="388"/>
      <c r="C34" s="388"/>
      <c r="D34" s="388"/>
      <c r="E34" s="388"/>
      <c r="F34" s="388"/>
      <c r="G34" s="388"/>
      <c r="H34" s="388"/>
      <c r="I34" s="388"/>
    </row>
    <row r="35" spans="1:9" s="2" customFormat="1" ht="125.25" customHeight="1">
      <c r="A35" s="367"/>
      <c r="B35" s="40" t="s">
        <v>198</v>
      </c>
      <c r="C35" s="393" t="s">
        <v>326</v>
      </c>
      <c r="D35" s="45" t="s">
        <v>306</v>
      </c>
      <c r="E35" s="370"/>
      <c r="F35" s="370"/>
      <c r="G35" s="370"/>
      <c r="H35" s="17"/>
      <c r="I35" s="371" t="s">
        <v>307</v>
      </c>
    </row>
    <row r="36" spans="1:9" s="2" customFormat="1" ht="149.25" customHeight="1">
      <c r="A36" s="368"/>
      <c r="B36" s="41" t="s">
        <v>308</v>
      </c>
      <c r="C36" s="394"/>
      <c r="D36" s="45" t="s">
        <v>396</v>
      </c>
      <c r="E36" s="374" t="s">
        <v>340</v>
      </c>
      <c r="F36" s="374"/>
      <c r="G36" s="374"/>
      <c r="H36" s="18"/>
      <c r="I36" s="372"/>
    </row>
    <row r="37" spans="1:9" s="2" customFormat="1" ht="129.75" customHeight="1" thickBot="1">
      <c r="A37" s="369"/>
      <c r="B37" s="44" t="s">
        <v>199</v>
      </c>
      <c r="C37" s="395"/>
      <c r="D37" s="90" t="s">
        <v>335</v>
      </c>
      <c r="E37" s="375" t="s">
        <v>341</v>
      </c>
      <c r="F37" s="375"/>
      <c r="G37" s="375"/>
      <c r="H37" s="153"/>
      <c r="I37" s="373"/>
    </row>
    <row r="38" spans="1:9" s="2" customFormat="1" ht="30" customHeight="1">
      <c r="A38" s="388" t="s">
        <v>200</v>
      </c>
      <c r="B38" s="388"/>
      <c r="C38" s="388"/>
      <c r="D38" s="388"/>
      <c r="E38" s="388"/>
      <c r="F38" s="388"/>
      <c r="G38" s="388"/>
      <c r="H38" s="388"/>
      <c r="I38" s="388"/>
    </row>
    <row r="39" spans="1:9" ht="39.75" customHeight="1">
      <c r="A39" s="389"/>
      <c r="B39" s="40" t="s">
        <v>348</v>
      </c>
      <c r="C39" s="393" t="s">
        <v>349</v>
      </c>
      <c r="D39" s="19" t="s">
        <v>335</v>
      </c>
      <c r="E39" s="382" t="s">
        <v>376</v>
      </c>
      <c r="F39" s="383"/>
      <c r="G39" s="384"/>
      <c r="H39" s="364" t="s">
        <v>329</v>
      </c>
      <c r="I39" s="382" t="s">
        <v>375</v>
      </c>
    </row>
    <row r="40" spans="1:9" s="2" customFormat="1" ht="39.75" customHeight="1">
      <c r="A40" s="390"/>
      <c r="B40" s="41" t="s">
        <v>201</v>
      </c>
      <c r="C40" s="394"/>
      <c r="D40" s="20" t="s">
        <v>335</v>
      </c>
      <c r="E40" s="376"/>
      <c r="F40" s="377"/>
      <c r="G40" s="378"/>
      <c r="H40" s="365"/>
      <c r="I40" s="376"/>
    </row>
    <row r="41" spans="1:9" s="2" customFormat="1" ht="39.75" customHeight="1">
      <c r="A41" s="390"/>
      <c r="B41" s="41" t="s">
        <v>202</v>
      </c>
      <c r="C41" s="394"/>
      <c r="D41" s="20" t="s">
        <v>335</v>
      </c>
      <c r="E41" s="376"/>
      <c r="F41" s="377"/>
      <c r="G41" s="378"/>
      <c r="H41" s="365"/>
      <c r="I41" s="376"/>
    </row>
    <row r="42" spans="1:9" s="2" customFormat="1" ht="39.75" customHeight="1">
      <c r="A42" s="390"/>
      <c r="B42" s="41" t="s">
        <v>350</v>
      </c>
      <c r="C42" s="394"/>
      <c r="D42" s="20" t="s">
        <v>335</v>
      </c>
      <c r="E42" s="376"/>
      <c r="F42" s="377"/>
      <c r="G42" s="378"/>
      <c r="H42" s="365"/>
      <c r="I42" s="376"/>
    </row>
    <row r="43" spans="1:9" s="2" customFormat="1" ht="39.75" customHeight="1">
      <c r="A43" s="390"/>
      <c r="B43" s="41" t="s">
        <v>203</v>
      </c>
      <c r="C43" s="394"/>
      <c r="D43" s="45" t="s">
        <v>342</v>
      </c>
      <c r="E43" s="376"/>
      <c r="F43" s="377"/>
      <c r="G43" s="378"/>
      <c r="H43" s="365"/>
      <c r="I43" s="376"/>
    </row>
    <row r="44" spans="1:9" s="2" customFormat="1" ht="60" customHeight="1">
      <c r="A44" s="390"/>
      <c r="B44" s="54" t="s">
        <v>373</v>
      </c>
      <c r="C44" s="394"/>
      <c r="D44" s="45" t="s">
        <v>374</v>
      </c>
      <c r="E44" s="376"/>
      <c r="F44" s="377"/>
      <c r="G44" s="378"/>
      <c r="H44" s="365"/>
      <c r="I44" s="376"/>
    </row>
    <row r="45" spans="1:9" s="2" customFormat="1" ht="60" customHeight="1">
      <c r="A45" s="390"/>
      <c r="B45" s="41" t="s">
        <v>204</v>
      </c>
      <c r="C45" s="394"/>
      <c r="D45" s="45" t="s">
        <v>343</v>
      </c>
      <c r="E45" s="376"/>
      <c r="F45" s="377"/>
      <c r="G45" s="378"/>
      <c r="H45" s="365"/>
      <c r="I45" s="376"/>
    </row>
    <row r="46" spans="1:9" s="2" customFormat="1" ht="60" customHeight="1">
      <c r="A46" s="391"/>
      <c r="B46" s="43" t="s">
        <v>277</v>
      </c>
      <c r="C46" s="394"/>
      <c r="D46" s="94" t="s">
        <v>344</v>
      </c>
      <c r="E46" s="376"/>
      <c r="F46" s="377"/>
      <c r="G46" s="378"/>
      <c r="H46" s="365"/>
      <c r="I46" s="376"/>
    </row>
    <row r="47" spans="1:9" s="2" customFormat="1" ht="60" customHeight="1" thickBot="1">
      <c r="A47" s="392"/>
      <c r="B47" s="151" t="s">
        <v>278</v>
      </c>
      <c r="C47" s="395"/>
      <c r="D47" s="46"/>
      <c r="E47" s="379"/>
      <c r="F47" s="380"/>
      <c r="G47" s="381"/>
      <c r="H47" s="366"/>
      <c r="I47" s="379"/>
    </row>
  </sheetData>
  <sheetProtection/>
  <mergeCells count="46">
    <mergeCell ref="A1:I1"/>
    <mergeCell ref="A4:I4"/>
    <mergeCell ref="A5:I5"/>
    <mergeCell ref="A6:B6"/>
    <mergeCell ref="E6:G6"/>
    <mergeCell ref="A2:B2"/>
    <mergeCell ref="A3:B3"/>
    <mergeCell ref="C2:E2"/>
    <mergeCell ref="C3:E3"/>
    <mergeCell ref="G2:I3"/>
    <mergeCell ref="F2:F3"/>
    <mergeCell ref="A7:A9"/>
    <mergeCell ref="C7:C9"/>
    <mergeCell ref="E7:G28"/>
    <mergeCell ref="A21:A23"/>
    <mergeCell ref="C21:C23"/>
    <mergeCell ref="H7:H9"/>
    <mergeCell ref="A24:A28"/>
    <mergeCell ref="C24:C28"/>
    <mergeCell ref="I7:I28"/>
    <mergeCell ref="A10:A13"/>
    <mergeCell ref="C10:C13"/>
    <mergeCell ref="H10:H13"/>
    <mergeCell ref="A14:A20"/>
    <mergeCell ref="C14:C20"/>
    <mergeCell ref="H14:H20"/>
    <mergeCell ref="H21:H23"/>
    <mergeCell ref="A29:I29"/>
    <mergeCell ref="A30:A33"/>
    <mergeCell ref="C30:C33"/>
    <mergeCell ref="E30:G33"/>
    <mergeCell ref="I30:I33"/>
    <mergeCell ref="D32:D33"/>
    <mergeCell ref="A34:I34"/>
    <mergeCell ref="A35:A37"/>
    <mergeCell ref="C35:C37"/>
    <mergeCell ref="E35:G35"/>
    <mergeCell ref="I35:I37"/>
    <mergeCell ref="E36:G36"/>
    <mergeCell ref="E37:G37"/>
    <mergeCell ref="A38:I38"/>
    <mergeCell ref="A39:A47"/>
    <mergeCell ref="C39:C47"/>
    <mergeCell ref="E39:G47"/>
    <mergeCell ref="H39:H47"/>
    <mergeCell ref="I39:I47"/>
  </mergeCells>
  <hyperlinks>
    <hyperlink ref="B36" location="_ftn1" display="_ftn1"/>
  </hyperlinks>
  <printOptions/>
  <pageMargins left="0.15748031496062992" right="0.2362204724409449" top="0.1968503937007874" bottom="0.31496062992125984" header="0" footer="0"/>
  <pageSetup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="65" zoomScaleNormal="65" zoomScalePageLayoutView="0" workbookViewId="0" topLeftCell="A1">
      <selection activeCell="A1" sqref="A1:I1"/>
    </sheetView>
  </sheetViews>
  <sheetFormatPr defaultColWidth="9.140625" defaultRowHeight="12.75"/>
  <cols>
    <col min="1" max="1" width="9.140625" style="3" customWidth="1"/>
    <col min="2" max="2" width="56.28125" style="1" customWidth="1"/>
    <col min="3" max="3" width="22.57421875" style="1" customWidth="1"/>
    <col min="4" max="4" width="30.140625" style="3" customWidth="1"/>
    <col min="5" max="5" width="3.140625" style="3" customWidth="1"/>
    <col min="6" max="6" width="27.421875" style="3" customWidth="1"/>
    <col min="7" max="7" width="7.57421875" style="3" customWidth="1"/>
    <col min="8" max="8" width="15.8515625" style="3" customWidth="1"/>
    <col min="9" max="9" width="34.00390625" style="3" customWidth="1"/>
    <col min="10" max="16384" width="9.140625" style="1" customWidth="1"/>
  </cols>
  <sheetData>
    <row r="1" spans="1:9" ht="84" customHeight="1" thickBot="1">
      <c r="A1" s="469" t="s">
        <v>417</v>
      </c>
      <c r="B1" s="470"/>
      <c r="C1" s="470"/>
      <c r="D1" s="470"/>
      <c r="E1" s="470"/>
      <c r="F1" s="470"/>
      <c r="G1" s="470"/>
      <c r="H1" s="470"/>
      <c r="I1" s="470"/>
    </row>
    <row r="2" spans="1:9" s="93" customFormat="1" ht="30" customHeight="1">
      <c r="A2" s="341" t="s">
        <v>274</v>
      </c>
      <c r="B2" s="341"/>
      <c r="C2" s="343"/>
      <c r="D2" s="344"/>
      <c r="E2" s="344"/>
      <c r="F2" s="331" t="s">
        <v>276</v>
      </c>
      <c r="G2" s="332"/>
      <c r="H2" s="332"/>
      <c r="I2" s="332"/>
    </row>
    <row r="3" spans="1:9" s="93" customFormat="1" ht="30" customHeight="1">
      <c r="A3" s="342" t="s">
        <v>275</v>
      </c>
      <c r="B3" s="342"/>
      <c r="C3" s="327"/>
      <c r="D3" s="328"/>
      <c r="E3" s="328"/>
      <c r="F3" s="333"/>
      <c r="G3" s="334"/>
      <c r="H3" s="334"/>
      <c r="I3" s="334"/>
    </row>
    <row r="4" spans="1:9" ht="42.75" customHeight="1" thickBot="1">
      <c r="A4" s="358" t="s">
        <v>170</v>
      </c>
      <c r="B4" s="358"/>
      <c r="C4" s="358"/>
      <c r="D4" s="358"/>
      <c r="E4" s="358"/>
      <c r="F4" s="358"/>
      <c r="G4" s="358"/>
      <c r="H4" s="358"/>
      <c r="I4" s="358"/>
    </row>
    <row r="5" spans="1:9" s="2" customFormat="1" ht="57.75" customHeight="1">
      <c r="A5" s="360" t="s">
        <v>353</v>
      </c>
      <c r="B5" s="360"/>
      <c r="C5" s="360"/>
      <c r="D5" s="360"/>
      <c r="E5" s="360"/>
      <c r="F5" s="360"/>
      <c r="G5" s="360"/>
      <c r="H5" s="360"/>
      <c r="I5" s="360"/>
    </row>
    <row r="6" spans="1:9" s="2" customFormat="1" ht="39.75" customHeight="1">
      <c r="A6" s="337" t="s">
        <v>321</v>
      </c>
      <c r="B6" s="338"/>
      <c r="C6" s="48" t="s">
        <v>172</v>
      </c>
      <c r="D6" s="48" t="s">
        <v>319</v>
      </c>
      <c r="E6" s="339" t="s">
        <v>320</v>
      </c>
      <c r="F6" s="340"/>
      <c r="G6" s="337"/>
      <c r="H6" s="48" t="s">
        <v>328</v>
      </c>
      <c r="I6" s="49" t="s">
        <v>327</v>
      </c>
    </row>
    <row r="7" spans="1:9" s="2" customFormat="1" ht="120" customHeight="1">
      <c r="A7" s="422" t="s">
        <v>205</v>
      </c>
      <c r="B7" s="422"/>
      <c r="C7" s="422"/>
      <c r="D7" s="422"/>
      <c r="E7" s="324" t="s">
        <v>123</v>
      </c>
      <c r="F7" s="325"/>
      <c r="G7" s="326"/>
      <c r="H7" s="22"/>
      <c r="I7" s="22"/>
    </row>
    <row r="8" spans="1:9" s="2" customFormat="1" ht="36.75" customHeight="1">
      <c r="A8" s="464"/>
      <c r="B8" s="318" t="s">
        <v>378</v>
      </c>
      <c r="C8" s="318" t="s">
        <v>354</v>
      </c>
      <c r="D8" s="408" t="s">
        <v>148</v>
      </c>
      <c r="E8" s="23"/>
      <c r="F8" s="50" t="s">
        <v>161</v>
      </c>
      <c r="G8" s="322" t="s">
        <v>160</v>
      </c>
      <c r="H8" s="409"/>
      <c r="I8" s="406" t="s">
        <v>355</v>
      </c>
    </row>
    <row r="9" spans="1:9" s="2" customFormat="1" ht="36.75" customHeight="1">
      <c r="A9" s="464"/>
      <c r="B9" s="318"/>
      <c r="C9" s="318"/>
      <c r="D9" s="408"/>
      <c r="E9" s="24"/>
      <c r="F9" s="58" t="s">
        <v>162</v>
      </c>
      <c r="G9" s="398"/>
      <c r="H9" s="410"/>
      <c r="I9" s="407"/>
    </row>
    <row r="10" spans="1:9" s="2" customFormat="1" ht="43.5" customHeight="1">
      <c r="A10" s="464"/>
      <c r="B10" s="318" t="s">
        <v>379</v>
      </c>
      <c r="C10" s="318"/>
      <c r="D10" s="408" t="s">
        <v>149</v>
      </c>
      <c r="E10" s="23"/>
      <c r="F10" s="50" t="s">
        <v>163</v>
      </c>
      <c r="G10" s="322" t="s">
        <v>160</v>
      </c>
      <c r="H10" s="409"/>
      <c r="I10" s="407"/>
    </row>
    <row r="11" spans="1:9" s="2" customFormat="1" ht="43.5" customHeight="1">
      <c r="A11" s="464"/>
      <c r="B11" s="318"/>
      <c r="C11" s="318"/>
      <c r="D11" s="408"/>
      <c r="E11" s="24"/>
      <c r="F11" s="58" t="s">
        <v>162</v>
      </c>
      <c r="G11" s="398"/>
      <c r="H11" s="410"/>
      <c r="I11" s="407"/>
    </row>
    <row r="12" spans="1:9" s="2" customFormat="1" ht="52.5" customHeight="1">
      <c r="A12" s="464"/>
      <c r="B12" s="318" t="s">
        <v>145</v>
      </c>
      <c r="C12" s="318" t="s">
        <v>356</v>
      </c>
      <c r="D12" s="408" t="s">
        <v>150</v>
      </c>
      <c r="E12" s="23"/>
      <c r="F12" s="50" t="s">
        <v>152</v>
      </c>
      <c r="G12" s="322" t="s">
        <v>160</v>
      </c>
      <c r="H12" s="409"/>
      <c r="I12" s="407"/>
    </row>
    <row r="13" spans="1:9" s="2" customFormat="1" ht="52.5" customHeight="1">
      <c r="A13" s="464"/>
      <c r="B13" s="318"/>
      <c r="C13" s="318"/>
      <c r="D13" s="408"/>
      <c r="E13" s="24"/>
      <c r="F13" s="58" t="s">
        <v>153</v>
      </c>
      <c r="G13" s="398"/>
      <c r="H13" s="410"/>
      <c r="I13" s="407"/>
    </row>
    <row r="14" spans="1:9" s="2" customFormat="1" ht="50.25" customHeight="1">
      <c r="A14" s="464"/>
      <c r="B14" s="318" t="s">
        <v>146</v>
      </c>
      <c r="C14" s="318" t="s">
        <v>356</v>
      </c>
      <c r="D14" s="408" t="s">
        <v>151</v>
      </c>
      <c r="E14" s="23"/>
      <c r="F14" s="50" t="s">
        <v>154</v>
      </c>
      <c r="G14" s="322" t="s">
        <v>160</v>
      </c>
      <c r="H14" s="409"/>
      <c r="I14" s="407"/>
    </row>
    <row r="15" spans="1:9" s="2" customFormat="1" ht="53.25" customHeight="1">
      <c r="A15" s="464"/>
      <c r="B15" s="318"/>
      <c r="C15" s="318"/>
      <c r="D15" s="408"/>
      <c r="E15" s="24"/>
      <c r="F15" s="58" t="s">
        <v>153</v>
      </c>
      <c r="G15" s="398"/>
      <c r="H15" s="410"/>
      <c r="I15" s="407"/>
    </row>
    <row r="16" spans="1:9" s="2" customFormat="1" ht="195.75" customHeight="1">
      <c r="A16" s="465"/>
      <c r="B16" s="66" t="s">
        <v>309</v>
      </c>
      <c r="C16" s="43" t="s">
        <v>357</v>
      </c>
      <c r="D16" s="15" t="s">
        <v>147</v>
      </c>
      <c r="E16" s="471" t="s">
        <v>345</v>
      </c>
      <c r="F16" s="471"/>
      <c r="G16" s="471"/>
      <c r="H16" s="154"/>
      <c r="I16" s="77" t="s">
        <v>310</v>
      </c>
    </row>
    <row r="17" spans="1:9" s="2" customFormat="1" ht="19.5" customHeight="1">
      <c r="A17" s="422" t="s">
        <v>377</v>
      </c>
      <c r="B17" s="423"/>
      <c r="C17" s="423"/>
      <c r="D17" s="423"/>
      <c r="E17" s="21"/>
      <c r="F17" s="22"/>
      <c r="G17" s="22"/>
      <c r="H17" s="22"/>
      <c r="I17" s="89"/>
    </row>
    <row r="18" spans="1:9" s="2" customFormat="1" ht="78.75" customHeight="1">
      <c r="A18" s="465"/>
      <c r="B18" s="310" t="s">
        <v>124</v>
      </c>
      <c r="C18" s="310" t="s">
        <v>356</v>
      </c>
      <c r="D18" s="411" t="s">
        <v>166</v>
      </c>
      <c r="E18" s="15"/>
      <c r="F18" s="60" t="s">
        <v>164</v>
      </c>
      <c r="G18" s="322" t="s">
        <v>160</v>
      </c>
      <c r="H18" s="478"/>
      <c r="I18" s="335" t="s">
        <v>122</v>
      </c>
    </row>
    <row r="19" spans="1:9" s="2" customFormat="1" ht="78.75" customHeight="1">
      <c r="A19" s="468"/>
      <c r="B19" s="311"/>
      <c r="C19" s="311"/>
      <c r="D19" s="412"/>
      <c r="E19" s="26"/>
      <c r="F19" s="61" t="s">
        <v>165</v>
      </c>
      <c r="G19" s="309"/>
      <c r="H19" s="479"/>
      <c r="I19" s="321"/>
    </row>
    <row r="20" spans="1:9" s="2" customFormat="1" ht="19.5" customHeight="1">
      <c r="A20" s="422" t="s">
        <v>388</v>
      </c>
      <c r="B20" s="423"/>
      <c r="C20" s="423"/>
      <c r="D20" s="423"/>
      <c r="E20" s="423"/>
      <c r="F20" s="423"/>
      <c r="G20" s="423"/>
      <c r="H20" s="22"/>
      <c r="I20" s="89"/>
    </row>
    <row r="21" spans="1:9" s="2" customFormat="1" ht="32.25" customHeight="1">
      <c r="A21" s="464"/>
      <c r="B21" s="318" t="s">
        <v>125</v>
      </c>
      <c r="C21" s="310" t="s">
        <v>358</v>
      </c>
      <c r="D21" s="319" t="s">
        <v>407</v>
      </c>
      <c r="E21" s="33"/>
      <c r="F21" s="50" t="s">
        <v>136</v>
      </c>
      <c r="G21" s="322" t="s">
        <v>160</v>
      </c>
      <c r="H21" s="445"/>
      <c r="I21" s="335" t="s">
        <v>359</v>
      </c>
    </row>
    <row r="22" spans="1:9" s="2" customFormat="1" ht="32.25" customHeight="1">
      <c r="A22" s="464"/>
      <c r="B22" s="318"/>
      <c r="C22" s="394"/>
      <c r="D22" s="319"/>
      <c r="E22" s="4"/>
      <c r="F22" s="73" t="s">
        <v>286</v>
      </c>
      <c r="G22" s="323"/>
      <c r="H22" s="448"/>
      <c r="I22" s="320"/>
    </row>
    <row r="23" spans="1:9" s="2" customFormat="1" ht="34.5" customHeight="1">
      <c r="A23" s="464"/>
      <c r="B23" s="318" t="s">
        <v>126</v>
      </c>
      <c r="C23" s="394"/>
      <c r="D23" s="319" t="s">
        <v>408</v>
      </c>
      <c r="E23" s="55"/>
      <c r="F23" s="50" t="s">
        <v>135</v>
      </c>
      <c r="G23" s="322" t="s">
        <v>160</v>
      </c>
      <c r="H23" s="445"/>
      <c r="I23" s="320"/>
    </row>
    <row r="24" spans="1:9" s="2" customFormat="1" ht="34.5" customHeight="1">
      <c r="A24" s="464"/>
      <c r="B24" s="318"/>
      <c r="C24" s="394"/>
      <c r="D24" s="319"/>
      <c r="E24" s="53"/>
      <c r="F24" s="56" t="s">
        <v>109</v>
      </c>
      <c r="G24" s="323"/>
      <c r="H24" s="448"/>
      <c r="I24" s="320"/>
    </row>
    <row r="25" spans="1:9" s="2" customFormat="1" ht="45" customHeight="1">
      <c r="A25" s="464"/>
      <c r="B25" s="318" t="s">
        <v>127</v>
      </c>
      <c r="C25" s="394"/>
      <c r="D25" s="421" t="s">
        <v>311</v>
      </c>
      <c r="E25" s="55"/>
      <c r="F25" s="50" t="s">
        <v>134</v>
      </c>
      <c r="G25" s="322" t="s">
        <v>160</v>
      </c>
      <c r="H25" s="445"/>
      <c r="I25" s="320"/>
    </row>
    <row r="26" spans="1:9" s="2" customFormat="1" ht="24" customHeight="1">
      <c r="A26" s="464"/>
      <c r="B26" s="318"/>
      <c r="C26" s="394"/>
      <c r="D26" s="421"/>
      <c r="E26" s="53"/>
      <c r="F26" s="56" t="s">
        <v>167</v>
      </c>
      <c r="G26" s="323"/>
      <c r="H26" s="448"/>
      <c r="I26" s="320"/>
    </row>
    <row r="27" spans="1:9" s="2" customFormat="1" ht="32.25" customHeight="1">
      <c r="A27" s="464"/>
      <c r="B27" s="318" t="s">
        <v>128</v>
      </c>
      <c r="C27" s="394"/>
      <c r="D27" s="319" t="s">
        <v>155</v>
      </c>
      <c r="E27" s="33"/>
      <c r="F27" s="50" t="s">
        <v>133</v>
      </c>
      <c r="G27" s="322" t="s">
        <v>168</v>
      </c>
      <c r="H27" s="445"/>
      <c r="I27" s="320"/>
    </row>
    <row r="28" spans="1:9" s="2" customFormat="1" ht="32.25" customHeight="1">
      <c r="A28" s="464"/>
      <c r="B28" s="318"/>
      <c r="C28" s="394"/>
      <c r="D28" s="319"/>
      <c r="E28" s="4"/>
      <c r="F28" s="56" t="s">
        <v>167</v>
      </c>
      <c r="G28" s="323"/>
      <c r="H28" s="448"/>
      <c r="I28" s="320"/>
    </row>
    <row r="29" spans="1:9" s="2" customFormat="1" ht="32.25" customHeight="1">
      <c r="A29" s="464"/>
      <c r="B29" s="318" t="s">
        <v>129</v>
      </c>
      <c r="C29" s="394"/>
      <c r="D29" s="319" t="s">
        <v>156</v>
      </c>
      <c r="E29" s="15"/>
      <c r="F29" s="50" t="s">
        <v>132</v>
      </c>
      <c r="G29" s="322" t="s">
        <v>160</v>
      </c>
      <c r="H29" s="445"/>
      <c r="I29" s="320"/>
    </row>
    <row r="30" spans="1:9" s="2" customFormat="1" ht="32.25" customHeight="1">
      <c r="A30" s="464"/>
      <c r="B30" s="318"/>
      <c r="C30" s="394"/>
      <c r="D30" s="319"/>
      <c r="E30" s="34"/>
      <c r="F30" s="58" t="s">
        <v>169</v>
      </c>
      <c r="G30" s="398"/>
      <c r="H30" s="448"/>
      <c r="I30" s="320"/>
    </row>
    <row r="31" spans="1:9" s="2" customFormat="1" ht="45" customHeight="1">
      <c r="A31" s="464"/>
      <c r="B31" s="318" t="s">
        <v>130</v>
      </c>
      <c r="C31" s="394"/>
      <c r="D31" s="319" t="s">
        <v>107</v>
      </c>
      <c r="E31" s="4"/>
      <c r="F31" s="59" t="s">
        <v>131</v>
      </c>
      <c r="G31" s="397" t="s">
        <v>160</v>
      </c>
      <c r="H31" s="445"/>
      <c r="I31" s="320"/>
    </row>
    <row r="32" spans="1:9" s="2" customFormat="1" ht="27.75" customHeight="1">
      <c r="A32" s="472"/>
      <c r="B32" s="312"/>
      <c r="C32" s="311"/>
      <c r="D32" s="396"/>
      <c r="E32" s="4"/>
      <c r="F32" s="56" t="s">
        <v>108</v>
      </c>
      <c r="G32" s="397"/>
      <c r="H32" s="480"/>
      <c r="I32" s="321"/>
    </row>
    <row r="33" spans="1:9" s="2" customFormat="1" ht="19.5" customHeight="1">
      <c r="A33" s="422" t="s">
        <v>221</v>
      </c>
      <c r="B33" s="423"/>
      <c r="C33" s="423"/>
      <c r="D33" s="423"/>
      <c r="E33" s="21"/>
      <c r="F33" s="22"/>
      <c r="G33" s="22"/>
      <c r="H33" s="22"/>
      <c r="I33" s="22"/>
    </row>
    <row r="34" spans="1:9" s="2" customFormat="1" ht="33.75" customHeight="1">
      <c r="A34" s="464"/>
      <c r="B34" s="318" t="s">
        <v>206</v>
      </c>
      <c r="C34" s="310" t="s">
        <v>360</v>
      </c>
      <c r="D34" s="313" t="s">
        <v>312</v>
      </c>
      <c r="E34" s="35"/>
      <c r="F34" s="50" t="s">
        <v>137</v>
      </c>
      <c r="G34" s="322" t="s">
        <v>160</v>
      </c>
      <c r="H34" s="445"/>
      <c r="I34" s="335" t="s">
        <v>313</v>
      </c>
    </row>
    <row r="35" spans="1:9" s="2" customFormat="1" ht="33.75" customHeight="1">
      <c r="A35" s="464"/>
      <c r="B35" s="318"/>
      <c r="C35" s="394"/>
      <c r="D35" s="314"/>
      <c r="E35" s="5"/>
      <c r="F35" s="73" t="s">
        <v>281</v>
      </c>
      <c r="G35" s="323"/>
      <c r="H35" s="448"/>
      <c r="I35" s="320"/>
    </row>
    <row r="36" spans="1:9" s="2" customFormat="1" ht="34.5" customHeight="1">
      <c r="A36" s="464"/>
      <c r="B36" s="318" t="s">
        <v>207</v>
      </c>
      <c r="C36" s="394"/>
      <c r="D36" s="319" t="s">
        <v>157</v>
      </c>
      <c r="E36" s="33"/>
      <c r="F36" s="70" t="s">
        <v>282</v>
      </c>
      <c r="G36" s="322" t="s">
        <v>160</v>
      </c>
      <c r="H36" s="445"/>
      <c r="I36" s="320"/>
    </row>
    <row r="37" spans="1:9" s="2" customFormat="1" ht="34.5" customHeight="1">
      <c r="A37" s="464"/>
      <c r="B37" s="318"/>
      <c r="C37" s="394"/>
      <c r="D37" s="319"/>
      <c r="E37" s="4"/>
      <c r="F37" s="73" t="s">
        <v>283</v>
      </c>
      <c r="G37" s="323"/>
      <c r="H37" s="448"/>
      <c r="I37" s="320"/>
    </row>
    <row r="38" spans="1:9" s="2" customFormat="1" ht="33.75" customHeight="1">
      <c r="A38" s="464"/>
      <c r="B38" s="318" t="s">
        <v>208</v>
      </c>
      <c r="C38" s="394"/>
      <c r="D38" s="319" t="s">
        <v>158</v>
      </c>
      <c r="E38" s="55"/>
      <c r="F38" s="70" t="s">
        <v>284</v>
      </c>
      <c r="G38" s="322" t="s">
        <v>160</v>
      </c>
      <c r="H38" s="445"/>
      <c r="I38" s="320"/>
    </row>
    <row r="39" spans="1:9" s="2" customFormat="1" ht="33.75" customHeight="1">
      <c r="A39" s="464"/>
      <c r="B39" s="318"/>
      <c r="C39" s="394"/>
      <c r="D39" s="319"/>
      <c r="E39" s="53"/>
      <c r="F39" s="73" t="s">
        <v>285</v>
      </c>
      <c r="G39" s="323"/>
      <c r="H39" s="448"/>
      <c r="I39" s="306"/>
    </row>
    <row r="40" spans="1:9" s="2" customFormat="1" ht="200.25" customHeight="1">
      <c r="A40" s="472"/>
      <c r="B40" s="57" t="s">
        <v>314</v>
      </c>
      <c r="C40" s="311"/>
      <c r="D40" s="52" t="s">
        <v>440</v>
      </c>
      <c r="E40" s="12"/>
      <c r="F40" s="413" t="s">
        <v>394</v>
      </c>
      <c r="G40" s="414"/>
      <c r="H40" s="155"/>
      <c r="I40" s="77" t="s">
        <v>316</v>
      </c>
    </row>
    <row r="41" spans="1:9" s="2" customFormat="1" ht="19.5" customHeight="1">
      <c r="A41" s="422" t="s">
        <v>209</v>
      </c>
      <c r="B41" s="423"/>
      <c r="C41" s="423"/>
      <c r="D41" s="423"/>
      <c r="E41" s="21"/>
      <c r="F41" s="22"/>
      <c r="G41" s="22"/>
      <c r="H41" s="22"/>
      <c r="I41" s="22"/>
    </row>
    <row r="42" spans="1:9" s="2" customFormat="1" ht="30" customHeight="1">
      <c r="A42" s="464"/>
      <c r="B42" s="54" t="s">
        <v>210</v>
      </c>
      <c r="C42" s="403" t="s">
        <v>211</v>
      </c>
      <c r="D42" s="415" t="s">
        <v>159</v>
      </c>
      <c r="E42" s="78"/>
      <c r="F42" s="79"/>
      <c r="G42" s="80"/>
      <c r="H42" s="15"/>
      <c r="I42" s="399" t="s">
        <v>317</v>
      </c>
    </row>
    <row r="43" spans="1:9" s="2" customFormat="1" ht="45" customHeight="1">
      <c r="A43" s="464"/>
      <c r="B43" s="402" t="s">
        <v>287</v>
      </c>
      <c r="C43" s="404"/>
      <c r="D43" s="415"/>
      <c r="E43" s="81"/>
      <c r="F43" s="82" t="s">
        <v>288</v>
      </c>
      <c r="G43" s="426" t="s">
        <v>160</v>
      </c>
      <c r="H43" s="473"/>
      <c r="I43" s="400"/>
    </row>
    <row r="44" spans="1:9" s="2" customFormat="1" ht="24" customHeight="1" thickBot="1">
      <c r="A44" s="465"/>
      <c r="B44" s="403"/>
      <c r="C44" s="405"/>
      <c r="D44" s="416"/>
      <c r="E44" s="83"/>
      <c r="F44" s="84" t="s">
        <v>289</v>
      </c>
      <c r="G44" s="427"/>
      <c r="H44" s="474"/>
      <c r="I44" s="401"/>
    </row>
    <row r="45" spans="1:9" s="2" customFormat="1" ht="63" customHeight="1">
      <c r="A45" s="360" t="s">
        <v>361</v>
      </c>
      <c r="B45" s="360"/>
      <c r="C45" s="360"/>
      <c r="D45" s="360"/>
      <c r="E45" s="360"/>
      <c r="F45" s="360"/>
      <c r="G45" s="360"/>
      <c r="H45" s="336"/>
      <c r="I45" s="336"/>
    </row>
    <row r="46" spans="1:9" s="2" customFormat="1" ht="120" customHeight="1">
      <c r="A46" s="422" t="s">
        <v>205</v>
      </c>
      <c r="B46" s="423"/>
      <c r="C46" s="25"/>
      <c r="D46" s="25"/>
      <c r="E46" s="324" t="s">
        <v>451</v>
      </c>
      <c r="F46" s="429"/>
      <c r="G46" s="430"/>
      <c r="H46" s="25"/>
      <c r="I46" s="92"/>
    </row>
    <row r="47" spans="1:9" s="2" customFormat="1" ht="45" customHeight="1">
      <c r="A47" s="464"/>
      <c r="B47" s="318" t="s">
        <v>138</v>
      </c>
      <c r="C47" s="310" t="s">
        <v>362</v>
      </c>
      <c r="D47" s="436" t="s">
        <v>139</v>
      </c>
      <c r="E47" s="28"/>
      <c r="F47" s="50" t="s">
        <v>140</v>
      </c>
      <c r="G47" s="322" t="s">
        <v>160</v>
      </c>
      <c r="H47" s="478"/>
      <c r="I47" s="320" t="s">
        <v>318</v>
      </c>
    </row>
    <row r="48" spans="1:9" s="2" customFormat="1" ht="34.5" customHeight="1">
      <c r="A48" s="464"/>
      <c r="B48" s="318"/>
      <c r="C48" s="394"/>
      <c r="D48" s="436"/>
      <c r="E48" s="30"/>
      <c r="F48" s="56" t="s">
        <v>445</v>
      </c>
      <c r="G48" s="323"/>
      <c r="H48" s="481"/>
      <c r="I48" s="320"/>
    </row>
    <row r="49" spans="1:9" s="2" customFormat="1" ht="45" customHeight="1">
      <c r="A49" s="464"/>
      <c r="B49" s="318" t="s">
        <v>212</v>
      </c>
      <c r="C49" s="394"/>
      <c r="D49" s="436" t="s">
        <v>380</v>
      </c>
      <c r="E49" s="28"/>
      <c r="F49" s="50" t="s">
        <v>446</v>
      </c>
      <c r="G49" s="322" t="s">
        <v>160</v>
      </c>
      <c r="H49" s="478"/>
      <c r="I49" s="320"/>
    </row>
    <row r="50" spans="1:9" s="2" customFormat="1" ht="34.5" customHeight="1">
      <c r="A50" s="464"/>
      <c r="B50" s="318"/>
      <c r="C50" s="394"/>
      <c r="D50" s="436"/>
      <c r="E50" s="30"/>
      <c r="F50" s="56" t="s">
        <v>445</v>
      </c>
      <c r="G50" s="323"/>
      <c r="H50" s="481"/>
      <c r="I50" s="320"/>
    </row>
    <row r="51" spans="1:9" s="2" customFormat="1" ht="60" customHeight="1">
      <c r="A51" s="464"/>
      <c r="B51" s="318" t="s">
        <v>141</v>
      </c>
      <c r="C51" s="394"/>
      <c r="D51" s="436" t="s">
        <v>142</v>
      </c>
      <c r="E51" s="28"/>
      <c r="F51" s="50" t="s">
        <v>447</v>
      </c>
      <c r="G51" s="322" t="s">
        <v>160</v>
      </c>
      <c r="H51" s="478"/>
      <c r="I51" s="320"/>
    </row>
    <row r="52" spans="1:9" s="2" customFormat="1" ht="49.5" customHeight="1">
      <c r="A52" s="464"/>
      <c r="B52" s="318"/>
      <c r="C52" s="394"/>
      <c r="D52" s="436"/>
      <c r="E52" s="30"/>
      <c r="F52" s="56" t="s">
        <v>448</v>
      </c>
      <c r="G52" s="323"/>
      <c r="H52" s="481"/>
      <c r="I52" s="320"/>
    </row>
    <row r="53" spans="1:9" s="2" customFormat="1" ht="60" customHeight="1">
      <c r="A53" s="464"/>
      <c r="B53" s="318" t="s">
        <v>143</v>
      </c>
      <c r="C53" s="394"/>
      <c r="D53" s="436" t="s">
        <v>144</v>
      </c>
      <c r="E53" s="28"/>
      <c r="F53" s="50" t="s">
        <v>449</v>
      </c>
      <c r="G53" s="322" t="s">
        <v>160</v>
      </c>
      <c r="H53" s="478"/>
      <c r="I53" s="320"/>
    </row>
    <row r="54" spans="1:9" s="2" customFormat="1" ht="60" customHeight="1">
      <c r="A54" s="472"/>
      <c r="B54" s="312"/>
      <c r="C54" s="311"/>
      <c r="D54" s="437"/>
      <c r="E54" s="29"/>
      <c r="F54" s="51" t="s">
        <v>450</v>
      </c>
      <c r="G54" s="309"/>
      <c r="H54" s="479"/>
      <c r="I54" s="321"/>
    </row>
    <row r="55" spans="1:9" s="2" customFormat="1" ht="19.5" customHeight="1">
      <c r="A55" s="422" t="s">
        <v>377</v>
      </c>
      <c r="B55" s="423"/>
      <c r="C55" s="25"/>
      <c r="D55" s="25"/>
      <c r="E55" s="25"/>
      <c r="F55" s="25"/>
      <c r="G55" s="25"/>
      <c r="H55" s="25"/>
      <c r="I55" s="25"/>
    </row>
    <row r="56" spans="1:9" s="2" customFormat="1" ht="66" customHeight="1">
      <c r="A56" s="464"/>
      <c r="B56" s="318" t="s">
        <v>213</v>
      </c>
      <c r="C56" s="310" t="s">
        <v>363</v>
      </c>
      <c r="D56" s="436" t="s">
        <v>389</v>
      </c>
      <c r="E56" s="28"/>
      <c r="F56" s="50" t="s">
        <v>104</v>
      </c>
      <c r="G56" s="322" t="s">
        <v>160</v>
      </c>
      <c r="H56" s="445"/>
      <c r="I56" s="320" t="s">
        <v>318</v>
      </c>
    </row>
    <row r="57" spans="1:9" s="2" customFormat="1" ht="66" customHeight="1">
      <c r="A57" s="464"/>
      <c r="B57" s="318"/>
      <c r="C57" s="394"/>
      <c r="D57" s="436"/>
      <c r="E57" s="31"/>
      <c r="F57" s="58" t="s">
        <v>105</v>
      </c>
      <c r="G57" s="398"/>
      <c r="H57" s="448"/>
      <c r="I57" s="320"/>
    </row>
    <row r="58" spans="1:9" s="2" customFormat="1" ht="66" customHeight="1">
      <c r="A58" s="464"/>
      <c r="B58" s="318" t="s">
        <v>214</v>
      </c>
      <c r="C58" s="394"/>
      <c r="D58" s="374" t="s">
        <v>390</v>
      </c>
      <c r="E58" s="27"/>
      <c r="F58" s="50" t="s">
        <v>114</v>
      </c>
      <c r="G58" s="322" t="s">
        <v>160</v>
      </c>
      <c r="H58" s="445"/>
      <c r="I58" s="320"/>
    </row>
    <row r="59" spans="1:9" s="2" customFormat="1" ht="66" customHeight="1">
      <c r="A59" s="465"/>
      <c r="B59" s="310"/>
      <c r="C59" s="365"/>
      <c r="D59" s="313"/>
      <c r="E59" s="67"/>
      <c r="F59" s="56" t="s">
        <v>106</v>
      </c>
      <c r="G59" s="323"/>
      <c r="H59" s="480"/>
      <c r="I59" s="320"/>
    </row>
    <row r="60" spans="1:9" s="2" customFormat="1" ht="24.75" customHeight="1">
      <c r="A60" s="475" t="s">
        <v>388</v>
      </c>
      <c r="B60" s="476"/>
      <c r="C60" s="476"/>
      <c r="D60" s="476"/>
      <c r="E60" s="476"/>
      <c r="F60" s="476"/>
      <c r="G60" s="476"/>
      <c r="H60" s="476"/>
      <c r="I60" s="69"/>
    </row>
    <row r="61" spans="1:9" s="2" customFormat="1" ht="19.5" customHeight="1">
      <c r="A61" s="467"/>
      <c r="B61" s="419" t="s">
        <v>215</v>
      </c>
      <c r="C61" s="419"/>
      <c r="D61" s="419"/>
      <c r="E61" s="419"/>
      <c r="F61" s="419"/>
      <c r="G61" s="419"/>
      <c r="H61" s="420"/>
      <c r="I61" s="62"/>
    </row>
    <row r="62" spans="1:9" s="2" customFormat="1" ht="36" customHeight="1">
      <c r="A62" s="467"/>
      <c r="B62" s="310" t="s">
        <v>454</v>
      </c>
      <c r="C62" s="431" t="s">
        <v>364</v>
      </c>
      <c r="D62" s="434" t="s">
        <v>409</v>
      </c>
      <c r="E62" s="36"/>
      <c r="F62" s="82" t="s">
        <v>453</v>
      </c>
      <c r="G62" s="417" t="s">
        <v>160</v>
      </c>
      <c r="H62" s="478"/>
      <c r="I62" s="316" t="s">
        <v>318</v>
      </c>
    </row>
    <row r="63" spans="1:9" s="2" customFormat="1" ht="36" customHeight="1">
      <c r="A63" s="467"/>
      <c r="B63" s="425"/>
      <c r="C63" s="432"/>
      <c r="D63" s="439"/>
      <c r="E63" s="6"/>
      <c r="F63" s="84" t="s">
        <v>464</v>
      </c>
      <c r="G63" s="418"/>
      <c r="H63" s="481"/>
      <c r="I63" s="372"/>
    </row>
    <row r="64" spans="1:9" s="2" customFormat="1" ht="34.5" customHeight="1">
      <c r="A64" s="467"/>
      <c r="B64" s="310" t="s">
        <v>455</v>
      </c>
      <c r="C64" s="440" t="s">
        <v>356</v>
      </c>
      <c r="D64" s="442" t="s">
        <v>385</v>
      </c>
      <c r="E64" s="36"/>
      <c r="F64" s="70" t="s">
        <v>290</v>
      </c>
      <c r="G64" s="417" t="s">
        <v>160</v>
      </c>
      <c r="H64" s="478"/>
      <c r="I64" s="372"/>
    </row>
    <row r="65" spans="1:9" s="2" customFormat="1" ht="34.5" customHeight="1">
      <c r="A65" s="467"/>
      <c r="B65" s="425"/>
      <c r="C65" s="440"/>
      <c r="D65" s="439"/>
      <c r="E65" s="6"/>
      <c r="F65" s="73" t="s">
        <v>291</v>
      </c>
      <c r="G65" s="418"/>
      <c r="H65" s="481"/>
      <c r="I65" s="372"/>
    </row>
    <row r="66" spans="1:9" s="2" customFormat="1" ht="33.75" customHeight="1">
      <c r="A66" s="467"/>
      <c r="B66" s="394" t="s">
        <v>456</v>
      </c>
      <c r="C66" s="440"/>
      <c r="D66" s="442" t="s">
        <v>386</v>
      </c>
      <c r="E66" s="36"/>
      <c r="F66" s="70" t="s">
        <v>292</v>
      </c>
      <c r="G66" s="417" t="s">
        <v>160</v>
      </c>
      <c r="H66" s="478"/>
      <c r="I66" s="372"/>
    </row>
    <row r="67" spans="1:9" s="2" customFormat="1" ht="33.75" customHeight="1">
      <c r="A67" s="467"/>
      <c r="B67" s="394"/>
      <c r="C67" s="440"/>
      <c r="D67" s="442"/>
      <c r="E67" s="6"/>
      <c r="F67" s="73" t="s">
        <v>293</v>
      </c>
      <c r="G67" s="418"/>
      <c r="H67" s="481"/>
      <c r="I67" s="372"/>
    </row>
    <row r="68" spans="1:9" s="2" customFormat="1" ht="45" customHeight="1">
      <c r="A68" s="467"/>
      <c r="B68" s="310" t="s">
        <v>457</v>
      </c>
      <c r="C68" s="440"/>
      <c r="D68" s="434" t="s">
        <v>387</v>
      </c>
      <c r="E68" s="28"/>
      <c r="F68" s="70" t="s">
        <v>294</v>
      </c>
      <c r="G68" s="417" t="s">
        <v>160</v>
      </c>
      <c r="H68" s="478"/>
      <c r="I68" s="372"/>
    </row>
    <row r="69" spans="1:9" s="2" customFormat="1" ht="45" customHeight="1">
      <c r="A69" s="467"/>
      <c r="B69" s="311"/>
      <c r="C69" s="441"/>
      <c r="D69" s="435"/>
      <c r="E69" s="29"/>
      <c r="F69" s="72" t="s">
        <v>295</v>
      </c>
      <c r="G69" s="428"/>
      <c r="H69" s="479"/>
      <c r="I69" s="317"/>
    </row>
    <row r="70" spans="1:9" s="2" customFormat="1" ht="19.5" customHeight="1">
      <c r="A70" s="467"/>
      <c r="B70" s="419" t="s">
        <v>216</v>
      </c>
      <c r="C70" s="419"/>
      <c r="D70" s="419"/>
      <c r="E70" s="419"/>
      <c r="F70" s="419"/>
      <c r="G70" s="419"/>
      <c r="H70" s="420"/>
      <c r="I70" s="68"/>
    </row>
    <row r="71" spans="1:9" s="2" customFormat="1" ht="36" customHeight="1">
      <c r="A71" s="467"/>
      <c r="B71" s="424" t="s">
        <v>458</v>
      </c>
      <c r="C71" s="310" t="s">
        <v>364</v>
      </c>
      <c r="D71" s="434" t="s">
        <v>410</v>
      </c>
      <c r="E71" s="28"/>
      <c r="F71" s="82" t="s">
        <v>459</v>
      </c>
      <c r="G71" s="417" t="s">
        <v>160</v>
      </c>
      <c r="H71" s="478"/>
      <c r="I71" s="316" t="s">
        <v>318</v>
      </c>
    </row>
    <row r="72" spans="1:9" s="2" customFormat="1" ht="36" customHeight="1">
      <c r="A72" s="467"/>
      <c r="B72" s="424"/>
      <c r="C72" s="425"/>
      <c r="D72" s="439"/>
      <c r="E72" s="30"/>
      <c r="F72" s="84" t="s">
        <v>465</v>
      </c>
      <c r="G72" s="418"/>
      <c r="H72" s="481"/>
      <c r="I72" s="372"/>
    </row>
    <row r="73" spans="1:9" s="2" customFormat="1" ht="45" customHeight="1">
      <c r="A73" s="467"/>
      <c r="B73" s="424" t="s">
        <v>460</v>
      </c>
      <c r="C73" s="310" t="s">
        <v>356</v>
      </c>
      <c r="D73" s="434" t="s">
        <v>381</v>
      </c>
      <c r="E73" s="28"/>
      <c r="F73" s="70" t="s">
        <v>296</v>
      </c>
      <c r="G73" s="417" t="s">
        <v>160</v>
      </c>
      <c r="H73" s="478"/>
      <c r="I73" s="372"/>
    </row>
    <row r="74" spans="1:9" s="2" customFormat="1" ht="38.25" customHeight="1">
      <c r="A74" s="467"/>
      <c r="B74" s="424"/>
      <c r="C74" s="394"/>
      <c r="D74" s="439"/>
      <c r="E74" s="30"/>
      <c r="F74" s="73" t="s">
        <v>297</v>
      </c>
      <c r="G74" s="418"/>
      <c r="H74" s="481"/>
      <c r="I74" s="372"/>
    </row>
    <row r="75" spans="1:9" s="2" customFormat="1" ht="48.75" customHeight="1">
      <c r="A75" s="467"/>
      <c r="B75" s="424" t="s">
        <v>461</v>
      </c>
      <c r="C75" s="394"/>
      <c r="D75" s="436" t="s">
        <v>382</v>
      </c>
      <c r="E75" s="28"/>
      <c r="F75" s="70" t="s">
        <v>298</v>
      </c>
      <c r="G75" s="417" t="s">
        <v>160</v>
      </c>
      <c r="H75" s="478"/>
      <c r="I75" s="372"/>
    </row>
    <row r="76" spans="1:9" s="2" customFormat="1" ht="48.75" customHeight="1">
      <c r="A76" s="467"/>
      <c r="B76" s="424"/>
      <c r="C76" s="394"/>
      <c r="D76" s="436"/>
      <c r="E76" s="30"/>
      <c r="F76" s="73" t="s">
        <v>299</v>
      </c>
      <c r="G76" s="418"/>
      <c r="H76" s="481"/>
      <c r="I76" s="372"/>
    </row>
    <row r="77" spans="1:9" s="2" customFormat="1" ht="47.25" customHeight="1">
      <c r="A77" s="467"/>
      <c r="B77" s="424" t="s">
        <v>462</v>
      </c>
      <c r="C77" s="394"/>
      <c r="D77" s="436" t="s">
        <v>383</v>
      </c>
      <c r="E77" s="28"/>
      <c r="F77" s="70" t="s">
        <v>300</v>
      </c>
      <c r="G77" s="417" t="s">
        <v>160</v>
      </c>
      <c r="H77" s="478"/>
      <c r="I77" s="372"/>
    </row>
    <row r="78" spans="1:9" s="2" customFormat="1" ht="47.25" customHeight="1">
      <c r="A78" s="467"/>
      <c r="B78" s="424"/>
      <c r="C78" s="394"/>
      <c r="D78" s="436"/>
      <c r="E78" s="30"/>
      <c r="F78" s="73" t="s">
        <v>301</v>
      </c>
      <c r="G78" s="418"/>
      <c r="H78" s="481"/>
      <c r="I78" s="372"/>
    </row>
    <row r="79" spans="1:9" s="2" customFormat="1" ht="45" customHeight="1">
      <c r="A79" s="467"/>
      <c r="B79" s="424" t="s">
        <v>463</v>
      </c>
      <c r="C79" s="394"/>
      <c r="D79" s="436" t="s">
        <v>384</v>
      </c>
      <c r="E79" s="28"/>
      <c r="F79" s="70" t="s">
        <v>302</v>
      </c>
      <c r="G79" s="417" t="s">
        <v>160</v>
      </c>
      <c r="H79" s="478"/>
      <c r="I79" s="372"/>
    </row>
    <row r="80" spans="1:9" s="2" customFormat="1" ht="45" customHeight="1">
      <c r="A80" s="467"/>
      <c r="B80" s="438"/>
      <c r="C80" s="359"/>
      <c r="D80" s="437"/>
      <c r="E80" s="29"/>
      <c r="F80" s="72" t="s">
        <v>303</v>
      </c>
      <c r="G80" s="428"/>
      <c r="H80" s="479"/>
      <c r="I80" s="317"/>
    </row>
    <row r="81" spans="1:9" s="2" customFormat="1" ht="19.5" customHeight="1">
      <c r="A81" s="467"/>
      <c r="B81" s="422" t="s">
        <v>395</v>
      </c>
      <c r="C81" s="422"/>
      <c r="D81" s="422"/>
      <c r="E81" s="422"/>
      <c r="F81" s="422"/>
      <c r="G81" s="422"/>
      <c r="H81" s="423"/>
      <c r="I81" s="62"/>
    </row>
    <row r="82" spans="1:9" s="2" customFormat="1" ht="45" customHeight="1">
      <c r="A82" s="467"/>
      <c r="B82" s="310" t="s">
        <v>393</v>
      </c>
      <c r="C82" s="310" t="s">
        <v>217</v>
      </c>
      <c r="D82" s="434" t="s">
        <v>391</v>
      </c>
      <c r="E82" s="28"/>
      <c r="F82" s="70" t="s">
        <v>419</v>
      </c>
      <c r="G82" s="417" t="s">
        <v>160</v>
      </c>
      <c r="H82" s="445"/>
      <c r="I82" s="315" t="s">
        <v>318</v>
      </c>
    </row>
    <row r="83" spans="1:9" s="2" customFormat="1" ht="45" customHeight="1">
      <c r="A83" s="467"/>
      <c r="B83" s="311"/>
      <c r="C83" s="311"/>
      <c r="D83" s="435"/>
      <c r="E83" s="29"/>
      <c r="F83" s="72" t="s">
        <v>420</v>
      </c>
      <c r="G83" s="428"/>
      <c r="H83" s="446"/>
      <c r="I83" s="320"/>
    </row>
    <row r="84" spans="1:9" s="2" customFormat="1" ht="19.5" customHeight="1">
      <c r="A84" s="467"/>
      <c r="B84" s="422" t="s">
        <v>399</v>
      </c>
      <c r="C84" s="422"/>
      <c r="D84" s="422"/>
      <c r="E84" s="422"/>
      <c r="F84" s="422"/>
      <c r="G84" s="422"/>
      <c r="H84" s="423"/>
      <c r="I84" s="320"/>
    </row>
    <row r="85" spans="1:9" s="2" customFormat="1" ht="45" customHeight="1">
      <c r="A85" s="467"/>
      <c r="B85" s="310" t="s">
        <v>402</v>
      </c>
      <c r="C85" s="310" t="s">
        <v>217</v>
      </c>
      <c r="D85" s="434" t="s">
        <v>392</v>
      </c>
      <c r="E85" s="6"/>
      <c r="F85" s="85" t="s">
        <v>421</v>
      </c>
      <c r="G85" s="433" t="s">
        <v>160</v>
      </c>
      <c r="H85" s="445"/>
      <c r="I85" s="320"/>
    </row>
    <row r="86" spans="1:9" s="2" customFormat="1" ht="45" customHeight="1">
      <c r="A86" s="467"/>
      <c r="B86" s="311"/>
      <c r="C86" s="311"/>
      <c r="D86" s="435"/>
      <c r="E86" s="6"/>
      <c r="F86" s="73" t="s">
        <v>422</v>
      </c>
      <c r="G86" s="433"/>
      <c r="H86" s="446"/>
      <c r="I86" s="320"/>
    </row>
    <row r="87" spans="1:9" s="2" customFormat="1" ht="19.5" customHeight="1">
      <c r="A87" s="467"/>
      <c r="B87" s="422" t="s">
        <v>400</v>
      </c>
      <c r="C87" s="422"/>
      <c r="D87" s="422"/>
      <c r="E87" s="422"/>
      <c r="F87" s="422"/>
      <c r="G87" s="422"/>
      <c r="H87" s="423"/>
      <c r="I87" s="320"/>
    </row>
    <row r="88" spans="1:9" s="2" customFormat="1" ht="45" customHeight="1">
      <c r="A88" s="467"/>
      <c r="B88" s="310" t="s">
        <v>403</v>
      </c>
      <c r="C88" s="310" t="s">
        <v>356</v>
      </c>
      <c r="D88" s="434" t="s">
        <v>404</v>
      </c>
      <c r="E88" s="6"/>
      <c r="F88" s="85" t="s">
        <v>423</v>
      </c>
      <c r="G88" s="433" t="s">
        <v>160</v>
      </c>
      <c r="H88" s="445"/>
      <c r="I88" s="320"/>
    </row>
    <row r="89" spans="1:9" s="2" customFormat="1" ht="45" customHeight="1">
      <c r="A89" s="467"/>
      <c r="B89" s="311"/>
      <c r="C89" s="311"/>
      <c r="D89" s="435"/>
      <c r="E89" s="6"/>
      <c r="F89" s="73" t="s">
        <v>424</v>
      </c>
      <c r="G89" s="433"/>
      <c r="H89" s="446"/>
      <c r="I89" s="320"/>
    </row>
    <row r="90" spans="1:9" s="2" customFormat="1" ht="19.5" customHeight="1">
      <c r="A90" s="467"/>
      <c r="B90" s="422" t="s">
        <v>401</v>
      </c>
      <c r="C90" s="422"/>
      <c r="D90" s="422"/>
      <c r="E90" s="422"/>
      <c r="F90" s="422"/>
      <c r="G90" s="422"/>
      <c r="H90" s="423"/>
      <c r="I90" s="320"/>
    </row>
    <row r="91" spans="1:9" s="2" customFormat="1" ht="45" customHeight="1">
      <c r="A91" s="467"/>
      <c r="B91" s="310" t="s">
        <v>406</v>
      </c>
      <c r="C91" s="310" t="s">
        <v>356</v>
      </c>
      <c r="D91" s="434" t="s">
        <v>405</v>
      </c>
      <c r="E91" s="6"/>
      <c r="F91" s="85" t="s">
        <v>425</v>
      </c>
      <c r="G91" s="433" t="s">
        <v>160</v>
      </c>
      <c r="H91" s="445"/>
      <c r="I91" s="320"/>
    </row>
    <row r="92" spans="1:9" s="2" customFormat="1" ht="45" customHeight="1">
      <c r="A92" s="467"/>
      <c r="B92" s="311"/>
      <c r="C92" s="311"/>
      <c r="D92" s="435"/>
      <c r="E92" s="6"/>
      <c r="F92" s="73" t="s">
        <v>426</v>
      </c>
      <c r="G92" s="433"/>
      <c r="H92" s="480"/>
      <c r="I92" s="320"/>
    </row>
    <row r="93" spans="1:9" s="2" customFormat="1" ht="19.5" customHeight="1">
      <c r="A93" s="467"/>
      <c r="B93" s="422" t="s">
        <v>218</v>
      </c>
      <c r="C93" s="422"/>
      <c r="D93" s="422"/>
      <c r="E93" s="422"/>
      <c r="F93" s="422"/>
      <c r="G93" s="422"/>
      <c r="H93" s="423"/>
      <c r="I93" s="320"/>
    </row>
    <row r="94" spans="1:9" s="2" customFormat="1" ht="45" customHeight="1">
      <c r="A94" s="467"/>
      <c r="B94" s="318" t="s">
        <v>219</v>
      </c>
      <c r="C94" s="318" t="s">
        <v>365</v>
      </c>
      <c r="D94" s="436" t="s">
        <v>411</v>
      </c>
      <c r="E94" s="36"/>
      <c r="F94" s="50" t="s">
        <v>110</v>
      </c>
      <c r="G94" s="322" t="s">
        <v>160</v>
      </c>
      <c r="H94" s="443"/>
      <c r="I94" s="320"/>
    </row>
    <row r="95" spans="1:9" s="2" customFormat="1" ht="50.25" customHeight="1">
      <c r="A95" s="467"/>
      <c r="B95" s="318"/>
      <c r="C95" s="318"/>
      <c r="D95" s="436"/>
      <c r="E95" s="37"/>
      <c r="F95" s="58" t="s">
        <v>111</v>
      </c>
      <c r="G95" s="398"/>
      <c r="H95" s="444"/>
      <c r="I95" s="320"/>
    </row>
    <row r="96" spans="1:9" s="2" customFormat="1" ht="45" customHeight="1">
      <c r="A96" s="467"/>
      <c r="B96" s="318" t="s">
        <v>220</v>
      </c>
      <c r="C96" s="318" t="s">
        <v>356</v>
      </c>
      <c r="D96" s="436" t="s">
        <v>412</v>
      </c>
      <c r="E96" s="6"/>
      <c r="F96" s="59" t="s">
        <v>112</v>
      </c>
      <c r="G96" s="397" t="s">
        <v>160</v>
      </c>
      <c r="H96" s="445"/>
      <c r="I96" s="320"/>
    </row>
    <row r="97" spans="1:9" s="2" customFormat="1" ht="45" customHeight="1">
      <c r="A97" s="468"/>
      <c r="B97" s="312"/>
      <c r="C97" s="449"/>
      <c r="D97" s="437"/>
      <c r="E97" s="6"/>
      <c r="F97" s="56" t="s">
        <v>113</v>
      </c>
      <c r="G97" s="397"/>
      <c r="H97" s="446"/>
      <c r="I97" s="321"/>
    </row>
    <row r="98" spans="1:9" s="2" customFormat="1" ht="19.5" customHeight="1">
      <c r="A98" s="422" t="s">
        <v>221</v>
      </c>
      <c r="B98" s="423"/>
      <c r="C98" s="423"/>
      <c r="D98" s="423"/>
      <c r="E98" s="423"/>
      <c r="F98" s="423"/>
      <c r="G98" s="423"/>
      <c r="H98" s="423"/>
      <c r="I98" s="62"/>
    </row>
    <row r="99" spans="1:9" s="2" customFormat="1" ht="45" customHeight="1">
      <c r="A99" s="463"/>
      <c r="B99" s="318" t="s">
        <v>222</v>
      </c>
      <c r="C99" s="318" t="s">
        <v>366</v>
      </c>
      <c r="D99" s="374" t="s">
        <v>413</v>
      </c>
      <c r="E99" s="86"/>
      <c r="F99" s="70" t="s">
        <v>427</v>
      </c>
      <c r="G99" s="417" t="s">
        <v>160</v>
      </c>
      <c r="H99" s="445"/>
      <c r="I99" s="315" t="s">
        <v>318</v>
      </c>
    </row>
    <row r="100" spans="1:9" s="2" customFormat="1" ht="45" customHeight="1">
      <c r="A100" s="463"/>
      <c r="B100" s="318"/>
      <c r="C100" s="318"/>
      <c r="D100" s="374"/>
      <c r="E100" s="71"/>
      <c r="F100" s="73" t="s">
        <v>428</v>
      </c>
      <c r="G100" s="418"/>
      <c r="H100" s="448"/>
      <c r="I100" s="320"/>
    </row>
    <row r="101" spans="1:9" s="2" customFormat="1" ht="45" customHeight="1">
      <c r="A101" s="463"/>
      <c r="B101" s="318" t="s">
        <v>223</v>
      </c>
      <c r="C101" s="310" t="s">
        <v>356</v>
      </c>
      <c r="D101" s="374" t="s">
        <v>414</v>
      </c>
      <c r="E101" s="86"/>
      <c r="F101" s="70" t="s">
        <v>429</v>
      </c>
      <c r="G101" s="417" t="s">
        <v>160</v>
      </c>
      <c r="H101" s="445"/>
      <c r="I101" s="320"/>
    </row>
    <row r="102" spans="1:9" s="2" customFormat="1" ht="45" customHeight="1">
      <c r="A102" s="463"/>
      <c r="B102" s="318"/>
      <c r="C102" s="394"/>
      <c r="D102" s="374"/>
      <c r="E102" s="87"/>
      <c r="F102" s="88" t="s">
        <v>430</v>
      </c>
      <c r="G102" s="447"/>
      <c r="H102" s="448"/>
      <c r="I102" s="320"/>
    </row>
    <row r="103" spans="1:9" s="2" customFormat="1" ht="45" customHeight="1">
      <c r="A103" s="463"/>
      <c r="B103" s="318" t="s">
        <v>224</v>
      </c>
      <c r="C103" s="394"/>
      <c r="D103" s="374" t="s">
        <v>415</v>
      </c>
      <c r="E103" s="71"/>
      <c r="F103" s="85" t="s">
        <v>431</v>
      </c>
      <c r="G103" s="433" t="s">
        <v>160</v>
      </c>
      <c r="H103" s="445"/>
      <c r="I103" s="320"/>
    </row>
    <row r="104" spans="1:9" s="2" customFormat="1" ht="45" customHeight="1">
      <c r="A104" s="463"/>
      <c r="B104" s="312"/>
      <c r="C104" s="359"/>
      <c r="D104" s="449"/>
      <c r="E104" s="71"/>
      <c r="F104" s="73" t="s">
        <v>432</v>
      </c>
      <c r="G104" s="433"/>
      <c r="H104" s="480"/>
      <c r="I104" s="321"/>
    </row>
    <row r="105" spans="1:9" s="2" customFormat="1" ht="19.5" customHeight="1">
      <c r="A105" s="422" t="s">
        <v>225</v>
      </c>
      <c r="B105" s="423"/>
      <c r="C105" s="423"/>
      <c r="D105" s="423"/>
      <c r="E105" s="423"/>
      <c r="F105" s="423"/>
      <c r="G105" s="423"/>
      <c r="H105" s="423"/>
      <c r="I105" s="62"/>
    </row>
    <row r="106" spans="1:9" s="2" customFormat="1" ht="45" customHeight="1">
      <c r="A106" s="463"/>
      <c r="B106" s="318" t="s">
        <v>226</v>
      </c>
      <c r="C106" s="310" t="s">
        <v>367</v>
      </c>
      <c r="D106" s="374" t="s">
        <v>416</v>
      </c>
      <c r="E106" s="35"/>
      <c r="F106" s="70" t="s">
        <v>433</v>
      </c>
      <c r="G106" s="322" t="s">
        <v>160</v>
      </c>
      <c r="H106" s="443"/>
      <c r="I106" s="315" t="s">
        <v>318</v>
      </c>
    </row>
    <row r="107" spans="1:9" s="2" customFormat="1" ht="45" customHeight="1">
      <c r="A107" s="463"/>
      <c r="B107" s="318"/>
      <c r="C107" s="394"/>
      <c r="D107" s="374"/>
      <c r="E107" s="38"/>
      <c r="F107" s="88" t="s">
        <v>434</v>
      </c>
      <c r="G107" s="398"/>
      <c r="H107" s="444"/>
      <c r="I107" s="320"/>
    </row>
    <row r="108" spans="1:9" s="2" customFormat="1" ht="45" customHeight="1">
      <c r="A108" s="463"/>
      <c r="B108" s="318" t="s">
        <v>227</v>
      </c>
      <c r="C108" s="394"/>
      <c r="D108" s="374" t="s">
        <v>444</v>
      </c>
      <c r="E108" s="5"/>
      <c r="F108" s="85" t="s">
        <v>435</v>
      </c>
      <c r="G108" s="397" t="s">
        <v>160</v>
      </c>
      <c r="H108" s="443"/>
      <c r="I108" s="320"/>
    </row>
    <row r="109" spans="1:9" s="2" customFormat="1" ht="45" customHeight="1" thickBot="1">
      <c r="A109" s="463"/>
      <c r="B109" s="310"/>
      <c r="C109" s="394"/>
      <c r="D109" s="313"/>
      <c r="E109" s="5"/>
      <c r="F109" s="73" t="s">
        <v>436</v>
      </c>
      <c r="G109" s="397"/>
      <c r="H109" s="477"/>
      <c r="I109" s="321"/>
    </row>
    <row r="110" spans="1:9" s="2" customFormat="1" ht="49.5" customHeight="1">
      <c r="A110" s="360" t="s">
        <v>368</v>
      </c>
      <c r="B110" s="360"/>
      <c r="C110" s="360"/>
      <c r="D110" s="360"/>
      <c r="E110" s="360"/>
      <c r="F110" s="360"/>
      <c r="G110" s="360"/>
      <c r="H110" s="360"/>
      <c r="I110" s="336"/>
    </row>
    <row r="111" spans="1:9" s="2" customFormat="1" ht="105" customHeight="1">
      <c r="A111" s="466"/>
      <c r="B111" s="466"/>
      <c r="C111" s="466"/>
      <c r="D111" s="466"/>
      <c r="E111" s="450" t="s">
        <v>121</v>
      </c>
      <c r="F111" s="451"/>
      <c r="G111" s="452"/>
      <c r="H111" s="39"/>
      <c r="I111" s="39"/>
    </row>
    <row r="112" spans="1:9" s="2" customFormat="1" ht="19.5" customHeight="1">
      <c r="A112" s="422" t="s">
        <v>452</v>
      </c>
      <c r="B112" s="456"/>
      <c r="C112" s="393" t="s">
        <v>369</v>
      </c>
      <c r="D112" s="22"/>
      <c r="E112" s="453"/>
      <c r="F112" s="454"/>
      <c r="G112" s="455"/>
      <c r="H112" s="22"/>
      <c r="I112" s="315" t="s">
        <v>103</v>
      </c>
    </row>
    <row r="113" spans="1:9" s="2" customFormat="1" ht="45" customHeight="1">
      <c r="A113" s="463"/>
      <c r="B113" s="310" t="s">
        <v>228</v>
      </c>
      <c r="C113" s="457"/>
      <c r="D113" s="313" t="s">
        <v>370</v>
      </c>
      <c r="E113" s="5"/>
      <c r="F113" s="59" t="s">
        <v>115</v>
      </c>
      <c r="G113" s="397" t="s">
        <v>160</v>
      </c>
      <c r="H113" s="443"/>
      <c r="I113" s="320"/>
    </row>
    <row r="114" spans="1:9" s="2" customFormat="1" ht="45" customHeight="1">
      <c r="A114" s="463"/>
      <c r="B114" s="311"/>
      <c r="C114" s="457"/>
      <c r="D114" s="359"/>
      <c r="E114" s="5"/>
      <c r="F114" s="56" t="s">
        <v>116</v>
      </c>
      <c r="G114" s="397"/>
      <c r="H114" s="444"/>
      <c r="I114" s="320"/>
    </row>
    <row r="115" spans="1:9" s="2" customFormat="1" ht="19.5" customHeight="1">
      <c r="A115" s="422" t="s">
        <v>442</v>
      </c>
      <c r="B115" s="423"/>
      <c r="C115" s="457"/>
      <c r="D115" s="22"/>
      <c r="E115" s="22"/>
      <c r="F115" s="22"/>
      <c r="G115" s="22"/>
      <c r="H115" s="22"/>
      <c r="I115" s="320"/>
    </row>
    <row r="116" spans="1:9" s="2" customFormat="1" ht="60" customHeight="1">
      <c r="A116" s="463"/>
      <c r="B116" s="310" t="s">
        <v>229</v>
      </c>
      <c r="C116" s="457"/>
      <c r="D116" s="313" t="s">
        <v>371</v>
      </c>
      <c r="E116" s="5"/>
      <c r="F116" s="59" t="s">
        <v>117</v>
      </c>
      <c r="G116" s="397" t="s">
        <v>160</v>
      </c>
      <c r="H116" s="443"/>
      <c r="I116" s="320"/>
    </row>
    <row r="117" spans="1:9" s="2" customFormat="1" ht="60" customHeight="1">
      <c r="A117" s="463"/>
      <c r="B117" s="311"/>
      <c r="C117" s="457"/>
      <c r="D117" s="359"/>
      <c r="E117" s="5"/>
      <c r="F117" s="56" t="s">
        <v>120</v>
      </c>
      <c r="G117" s="397"/>
      <c r="H117" s="444"/>
      <c r="I117" s="320"/>
    </row>
    <row r="118" spans="1:9" s="2" customFormat="1" ht="19.5" customHeight="1">
      <c r="A118" s="422" t="s">
        <v>443</v>
      </c>
      <c r="B118" s="423"/>
      <c r="C118" s="457"/>
      <c r="D118" s="22"/>
      <c r="E118" s="22"/>
      <c r="F118" s="22"/>
      <c r="G118" s="22"/>
      <c r="H118" s="22"/>
      <c r="I118" s="320"/>
    </row>
    <row r="119" spans="1:9" s="2" customFormat="1" ht="60" customHeight="1">
      <c r="A119" s="463"/>
      <c r="B119" s="318" t="s">
        <v>230</v>
      </c>
      <c r="C119" s="457"/>
      <c r="D119" s="461" t="s">
        <v>372</v>
      </c>
      <c r="E119" s="27"/>
      <c r="F119" s="50" t="s">
        <v>118</v>
      </c>
      <c r="G119" s="322" t="s">
        <v>160</v>
      </c>
      <c r="H119" s="443"/>
      <c r="I119" s="320"/>
    </row>
    <row r="120" spans="1:9" s="2" customFormat="1" ht="60" customHeight="1">
      <c r="A120" s="463"/>
      <c r="B120" s="318"/>
      <c r="C120" s="457"/>
      <c r="D120" s="462"/>
      <c r="E120" s="32"/>
      <c r="F120" s="58" t="s">
        <v>119</v>
      </c>
      <c r="G120" s="398"/>
      <c r="H120" s="444"/>
      <c r="I120" s="320"/>
    </row>
    <row r="121" spans="1:9" s="2" customFormat="1" ht="47.25" customHeight="1">
      <c r="A121" s="463"/>
      <c r="B121" s="318" t="s">
        <v>437</v>
      </c>
      <c r="C121" s="457"/>
      <c r="D121" s="459" t="s">
        <v>441</v>
      </c>
      <c r="E121" s="63"/>
      <c r="F121" s="65" t="s">
        <v>438</v>
      </c>
      <c r="G121" s="322" t="s">
        <v>160</v>
      </c>
      <c r="H121" s="445"/>
      <c r="I121" s="320"/>
    </row>
    <row r="122" spans="1:9" s="2" customFormat="1" ht="47.25" customHeight="1">
      <c r="A122" s="463"/>
      <c r="B122" s="318"/>
      <c r="C122" s="458"/>
      <c r="D122" s="460"/>
      <c r="E122" s="64"/>
      <c r="F122" s="58" t="s">
        <v>439</v>
      </c>
      <c r="G122" s="323"/>
      <c r="H122" s="446"/>
      <c r="I122" s="320"/>
    </row>
    <row r="123" spans="5:9" ht="12.75">
      <c r="E123" s="91"/>
      <c r="G123" s="91"/>
      <c r="I123" s="91"/>
    </row>
  </sheetData>
  <sheetProtection/>
  <mergeCells count="267">
    <mergeCell ref="H103:H104"/>
    <mergeCell ref="H75:H76"/>
    <mergeCell ref="H77:H78"/>
    <mergeCell ref="H79:H80"/>
    <mergeCell ref="H91:H92"/>
    <mergeCell ref="H88:H89"/>
    <mergeCell ref="B84:H84"/>
    <mergeCell ref="B82:B83"/>
    <mergeCell ref="C82:C83"/>
    <mergeCell ref="D88:D89"/>
    <mergeCell ref="H66:H67"/>
    <mergeCell ref="H68:H69"/>
    <mergeCell ref="H71:H72"/>
    <mergeCell ref="H73:H74"/>
    <mergeCell ref="H56:H57"/>
    <mergeCell ref="H58:H59"/>
    <mergeCell ref="H62:H63"/>
    <mergeCell ref="H64:H65"/>
    <mergeCell ref="H116:H117"/>
    <mergeCell ref="A118:B118"/>
    <mergeCell ref="H14:H15"/>
    <mergeCell ref="H18:H19"/>
    <mergeCell ref="H21:H22"/>
    <mergeCell ref="H23:H24"/>
    <mergeCell ref="H25:H26"/>
    <mergeCell ref="H27:H28"/>
    <mergeCell ref="H29:H30"/>
    <mergeCell ref="H31:H32"/>
    <mergeCell ref="H36:H37"/>
    <mergeCell ref="H38:H39"/>
    <mergeCell ref="A105:H105"/>
    <mergeCell ref="B121:B122"/>
    <mergeCell ref="B119:B120"/>
    <mergeCell ref="H119:H120"/>
    <mergeCell ref="H121:H122"/>
    <mergeCell ref="H106:H107"/>
    <mergeCell ref="H108:H109"/>
    <mergeCell ref="H113:H114"/>
    <mergeCell ref="H43:H44"/>
    <mergeCell ref="H82:H83"/>
    <mergeCell ref="H85:H86"/>
    <mergeCell ref="A46:B46"/>
    <mergeCell ref="A55:B55"/>
    <mergeCell ref="A60:H60"/>
    <mergeCell ref="H47:H48"/>
    <mergeCell ref="H49:H50"/>
    <mergeCell ref="H51:H52"/>
    <mergeCell ref="H53:H54"/>
    <mergeCell ref="B14:B15"/>
    <mergeCell ref="A1:I1"/>
    <mergeCell ref="E16:G16"/>
    <mergeCell ref="A47:A54"/>
    <mergeCell ref="A42:A44"/>
    <mergeCell ref="A34:A40"/>
    <mergeCell ref="A21:A32"/>
    <mergeCell ref="G53:G54"/>
    <mergeCell ref="B49:B50"/>
    <mergeCell ref="B51:B52"/>
    <mergeCell ref="G121:G122"/>
    <mergeCell ref="A7:D7"/>
    <mergeCell ref="A17:D17"/>
    <mergeCell ref="A20:G20"/>
    <mergeCell ref="A33:D33"/>
    <mergeCell ref="A18:A19"/>
    <mergeCell ref="A8:A16"/>
    <mergeCell ref="G8:G9"/>
    <mergeCell ref="G14:G15"/>
    <mergeCell ref="C8:C11"/>
    <mergeCell ref="B64:B65"/>
    <mergeCell ref="I112:I122"/>
    <mergeCell ref="A111:D111"/>
    <mergeCell ref="A115:B115"/>
    <mergeCell ref="A61:A97"/>
    <mergeCell ref="A119:A122"/>
    <mergeCell ref="A106:A109"/>
    <mergeCell ref="A99:A104"/>
    <mergeCell ref="C106:C109"/>
    <mergeCell ref="B88:B89"/>
    <mergeCell ref="G47:G48"/>
    <mergeCell ref="G49:G50"/>
    <mergeCell ref="G51:G52"/>
    <mergeCell ref="A56:A59"/>
    <mergeCell ref="G56:G57"/>
    <mergeCell ref="B56:B57"/>
    <mergeCell ref="B53:B54"/>
    <mergeCell ref="B58:B59"/>
    <mergeCell ref="B47:B48"/>
    <mergeCell ref="B96:B97"/>
    <mergeCell ref="B94:B95"/>
    <mergeCell ref="B68:B69"/>
    <mergeCell ref="B66:B67"/>
    <mergeCell ref="C88:C89"/>
    <mergeCell ref="C99:C100"/>
    <mergeCell ref="D47:D48"/>
    <mergeCell ref="D51:D52"/>
    <mergeCell ref="D53:D54"/>
    <mergeCell ref="C47:C54"/>
    <mergeCell ref="D49:D50"/>
    <mergeCell ref="C96:C97"/>
    <mergeCell ref="C94:C95"/>
    <mergeCell ref="D73:D74"/>
    <mergeCell ref="G116:G117"/>
    <mergeCell ref="A112:B112"/>
    <mergeCell ref="B113:B114"/>
    <mergeCell ref="C112:C122"/>
    <mergeCell ref="D121:D122"/>
    <mergeCell ref="D116:D117"/>
    <mergeCell ref="G113:G114"/>
    <mergeCell ref="D119:D120"/>
    <mergeCell ref="A113:A114"/>
    <mergeCell ref="A116:A117"/>
    <mergeCell ref="D103:D104"/>
    <mergeCell ref="D113:D114"/>
    <mergeCell ref="D108:D109"/>
    <mergeCell ref="A110:I110"/>
    <mergeCell ref="B106:B107"/>
    <mergeCell ref="B108:B109"/>
    <mergeCell ref="G103:G104"/>
    <mergeCell ref="E111:G112"/>
    <mergeCell ref="G106:G107"/>
    <mergeCell ref="B103:B104"/>
    <mergeCell ref="B101:B102"/>
    <mergeCell ref="G101:G102"/>
    <mergeCell ref="G99:G100"/>
    <mergeCell ref="G94:G95"/>
    <mergeCell ref="B99:B100"/>
    <mergeCell ref="D99:D100"/>
    <mergeCell ref="A98:H98"/>
    <mergeCell ref="C101:C104"/>
    <mergeCell ref="H99:H100"/>
    <mergeCell ref="H101:H102"/>
    <mergeCell ref="G119:G120"/>
    <mergeCell ref="D94:D95"/>
    <mergeCell ref="G108:G109"/>
    <mergeCell ref="B93:H93"/>
    <mergeCell ref="H94:H95"/>
    <mergeCell ref="H96:H97"/>
    <mergeCell ref="D96:D97"/>
    <mergeCell ref="G96:G97"/>
    <mergeCell ref="B116:B117"/>
    <mergeCell ref="D101:D102"/>
    <mergeCell ref="C56:C59"/>
    <mergeCell ref="D56:D57"/>
    <mergeCell ref="D58:D59"/>
    <mergeCell ref="D71:D72"/>
    <mergeCell ref="D68:D69"/>
    <mergeCell ref="C64:C69"/>
    <mergeCell ref="D66:D67"/>
    <mergeCell ref="D64:D65"/>
    <mergeCell ref="G82:G83"/>
    <mergeCell ref="B81:H81"/>
    <mergeCell ref="B77:B78"/>
    <mergeCell ref="G85:G86"/>
    <mergeCell ref="D82:D83"/>
    <mergeCell ref="D79:D80"/>
    <mergeCell ref="B79:B80"/>
    <mergeCell ref="D77:D78"/>
    <mergeCell ref="C73:C80"/>
    <mergeCell ref="D75:D76"/>
    <mergeCell ref="G75:G76"/>
    <mergeCell ref="B75:B76"/>
    <mergeCell ref="G77:G78"/>
    <mergeCell ref="G79:G80"/>
    <mergeCell ref="G88:G89"/>
    <mergeCell ref="G91:G92"/>
    <mergeCell ref="B87:H87"/>
    <mergeCell ref="B85:B86"/>
    <mergeCell ref="C85:C86"/>
    <mergeCell ref="D85:D86"/>
    <mergeCell ref="B90:H90"/>
    <mergeCell ref="B91:B92"/>
    <mergeCell ref="D91:D92"/>
    <mergeCell ref="C91:C92"/>
    <mergeCell ref="G66:G67"/>
    <mergeCell ref="G68:G69"/>
    <mergeCell ref="E46:G46"/>
    <mergeCell ref="G58:G59"/>
    <mergeCell ref="G62:G63"/>
    <mergeCell ref="G64:G65"/>
    <mergeCell ref="B61:H61"/>
    <mergeCell ref="B62:B63"/>
    <mergeCell ref="C62:C63"/>
    <mergeCell ref="D62:D63"/>
    <mergeCell ref="G71:G72"/>
    <mergeCell ref="G73:G74"/>
    <mergeCell ref="B70:H70"/>
    <mergeCell ref="D25:D26"/>
    <mergeCell ref="C34:C40"/>
    <mergeCell ref="A41:D41"/>
    <mergeCell ref="B73:B74"/>
    <mergeCell ref="B71:B72"/>
    <mergeCell ref="C71:C72"/>
    <mergeCell ref="G43:G44"/>
    <mergeCell ref="D106:D107"/>
    <mergeCell ref="D18:D19"/>
    <mergeCell ref="A45:I45"/>
    <mergeCell ref="F40:G40"/>
    <mergeCell ref="G36:G37"/>
    <mergeCell ref="G38:G39"/>
    <mergeCell ref="B23:B24"/>
    <mergeCell ref="D42:D44"/>
    <mergeCell ref="B25:B26"/>
    <mergeCell ref="B18:B19"/>
    <mergeCell ref="I8:I15"/>
    <mergeCell ref="G12:G13"/>
    <mergeCell ref="D8:D9"/>
    <mergeCell ref="G10:G11"/>
    <mergeCell ref="D10:D11"/>
    <mergeCell ref="D12:D13"/>
    <mergeCell ref="D14:D15"/>
    <mergeCell ref="H8:H9"/>
    <mergeCell ref="H10:H11"/>
    <mergeCell ref="H12:H13"/>
    <mergeCell ref="C12:C13"/>
    <mergeCell ref="C14:C15"/>
    <mergeCell ref="B12:B13"/>
    <mergeCell ref="I42:I44"/>
    <mergeCell ref="I18:I19"/>
    <mergeCell ref="B38:B39"/>
    <mergeCell ref="D36:D37"/>
    <mergeCell ref="D38:D39"/>
    <mergeCell ref="B43:B44"/>
    <mergeCell ref="C42:C44"/>
    <mergeCell ref="I34:I39"/>
    <mergeCell ref="D31:D32"/>
    <mergeCell ref="G31:G32"/>
    <mergeCell ref="C18:C19"/>
    <mergeCell ref="D27:D28"/>
    <mergeCell ref="G29:G30"/>
    <mergeCell ref="D21:D22"/>
    <mergeCell ref="D23:D24"/>
    <mergeCell ref="G34:G35"/>
    <mergeCell ref="H34:H35"/>
    <mergeCell ref="I99:I104"/>
    <mergeCell ref="I106:I109"/>
    <mergeCell ref="I47:I54"/>
    <mergeCell ref="I56:I59"/>
    <mergeCell ref="I62:I69"/>
    <mergeCell ref="I71:I80"/>
    <mergeCell ref="I82:I97"/>
    <mergeCell ref="G18:G19"/>
    <mergeCell ref="C21:C32"/>
    <mergeCell ref="B31:B32"/>
    <mergeCell ref="D34:D35"/>
    <mergeCell ref="B34:B35"/>
    <mergeCell ref="B36:B37"/>
    <mergeCell ref="D29:D30"/>
    <mergeCell ref="G21:G22"/>
    <mergeCell ref="G23:G24"/>
    <mergeCell ref="G25:G26"/>
    <mergeCell ref="B27:B28"/>
    <mergeCell ref="B29:B30"/>
    <mergeCell ref="A6:B6"/>
    <mergeCell ref="E6:G6"/>
    <mergeCell ref="A4:I4"/>
    <mergeCell ref="I21:I32"/>
    <mergeCell ref="A5:I5"/>
    <mergeCell ref="G27:G28"/>
    <mergeCell ref="E7:G7"/>
    <mergeCell ref="B10:B11"/>
    <mergeCell ref="B8:B9"/>
    <mergeCell ref="B21:B22"/>
    <mergeCell ref="F2:I3"/>
    <mergeCell ref="A2:B2"/>
    <mergeCell ref="C2:E2"/>
    <mergeCell ref="A3:B3"/>
    <mergeCell ref="C3:E3"/>
  </mergeCells>
  <printOptions horizontalCentered="1"/>
  <pageMargins left="0.2755905511811024" right="0.2362204724409449" top="0.3937007874015748" bottom="0.11811023622047245" header="0.3937007874015748" footer="0.07874015748031496"/>
  <pageSetup horizontalDpi="300" verticalDpi="300" orientation="portrait" paperSize="9" scale="49" r:id="rId2"/>
  <rowBreaks count="1" manualBreakCount="1">
    <brk id="8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="65" zoomScaleNormal="65" workbookViewId="0" topLeftCell="A86">
      <selection activeCell="A86" sqref="A86:H86"/>
    </sheetView>
  </sheetViews>
  <sheetFormatPr defaultColWidth="9.140625" defaultRowHeight="12.75"/>
  <cols>
    <col min="1" max="1" width="59.8515625" style="3" customWidth="1"/>
    <col min="2" max="2" width="25.421875" style="3" customWidth="1"/>
    <col min="3" max="3" width="43.57421875" style="3" customWidth="1"/>
    <col min="4" max="4" width="3.7109375" style="3" customWidth="1"/>
    <col min="5" max="5" width="27.7109375" style="3" customWidth="1"/>
    <col min="6" max="6" width="7.7109375" style="3" customWidth="1"/>
    <col min="7" max="7" width="16.00390625" style="3" customWidth="1"/>
    <col min="8" max="8" width="30.7109375" style="3" customWidth="1"/>
    <col min="9" max="16" width="9.140625" style="3" customWidth="1"/>
    <col min="17" max="17" width="11.57421875" style="3" bestFit="1" customWidth="1"/>
    <col min="18" max="16384" width="9.140625" style="3" customWidth="1"/>
  </cols>
  <sheetData>
    <row r="1" spans="1:8" ht="84" customHeight="1" thickBot="1" thickTop="1">
      <c r="A1" s="491" t="s">
        <v>466</v>
      </c>
      <c r="B1" s="492"/>
      <c r="C1" s="492"/>
      <c r="D1" s="492"/>
      <c r="E1" s="492"/>
      <c r="F1" s="492"/>
      <c r="G1" s="492"/>
      <c r="H1" s="492"/>
    </row>
    <row r="2" spans="1:9" s="93" customFormat="1" ht="30" customHeight="1">
      <c r="A2" s="341" t="s">
        <v>274</v>
      </c>
      <c r="B2" s="341"/>
      <c r="C2" s="493"/>
      <c r="D2" s="493"/>
      <c r="E2" s="493"/>
      <c r="F2" s="493"/>
      <c r="G2" s="493"/>
      <c r="H2" s="493"/>
      <c r="I2" s="174"/>
    </row>
    <row r="3" spans="1:9" s="93" customFormat="1" ht="30" customHeight="1">
      <c r="A3" s="342" t="s">
        <v>275</v>
      </c>
      <c r="B3" s="342"/>
      <c r="C3" s="494"/>
      <c r="D3" s="494"/>
      <c r="E3" s="494"/>
      <c r="F3" s="494"/>
      <c r="G3" s="494"/>
      <c r="H3" s="494"/>
      <c r="I3" s="174"/>
    </row>
    <row r="4" spans="1:9" ht="42" customHeight="1">
      <c r="A4" s="358" t="s">
        <v>467</v>
      </c>
      <c r="B4" s="358"/>
      <c r="C4" s="358"/>
      <c r="D4" s="358"/>
      <c r="E4" s="358"/>
      <c r="F4" s="358"/>
      <c r="G4" s="358"/>
      <c r="H4" s="358"/>
      <c r="I4" s="175"/>
    </row>
    <row r="5" spans="1:8" ht="30" customHeight="1">
      <c r="A5" s="336" t="s">
        <v>171</v>
      </c>
      <c r="B5" s="336"/>
      <c r="C5" s="336"/>
      <c r="D5" s="336"/>
      <c r="E5" s="336"/>
      <c r="F5" s="336"/>
      <c r="G5" s="336"/>
      <c r="H5" s="336"/>
    </row>
    <row r="6" spans="1:8" ht="39.75" customHeight="1">
      <c r="A6" s="160" t="s">
        <v>321</v>
      </c>
      <c r="B6" s="48" t="s">
        <v>172</v>
      </c>
      <c r="C6" s="48" t="s">
        <v>319</v>
      </c>
      <c r="D6" s="338" t="s">
        <v>320</v>
      </c>
      <c r="E6" s="338"/>
      <c r="F6" s="338"/>
      <c r="G6" s="49" t="s">
        <v>328</v>
      </c>
      <c r="H6" s="49" t="s">
        <v>327</v>
      </c>
    </row>
    <row r="7" spans="1:8" s="179" customFormat="1" ht="30" customHeight="1">
      <c r="A7" s="176" t="s">
        <v>468</v>
      </c>
      <c r="B7" s="40" t="s">
        <v>469</v>
      </c>
      <c r="C7" s="177" t="s">
        <v>335</v>
      </c>
      <c r="D7" s="495" t="s">
        <v>470</v>
      </c>
      <c r="E7" s="496"/>
      <c r="F7" s="497"/>
      <c r="G7" s="178"/>
      <c r="H7" s="501" t="s">
        <v>471</v>
      </c>
    </row>
    <row r="8" spans="1:8" s="179" customFormat="1" ht="30" customHeight="1">
      <c r="A8" s="180" t="s">
        <v>472</v>
      </c>
      <c r="B8" s="163"/>
      <c r="C8" s="20" t="s">
        <v>335</v>
      </c>
      <c r="D8" s="498"/>
      <c r="E8" s="499"/>
      <c r="F8" s="500"/>
      <c r="G8" s="156"/>
      <c r="H8" s="502"/>
    </row>
    <row r="9" spans="1:8" s="179" customFormat="1" ht="56.25" customHeight="1">
      <c r="A9" s="167" t="s">
        <v>473</v>
      </c>
      <c r="B9" s="181" t="s">
        <v>474</v>
      </c>
      <c r="C9" s="20" t="s">
        <v>335</v>
      </c>
      <c r="D9" s="498"/>
      <c r="E9" s="499"/>
      <c r="F9" s="500"/>
      <c r="G9" s="156"/>
      <c r="H9" s="502"/>
    </row>
    <row r="10" spans="1:8" s="179" customFormat="1" ht="67.5" customHeight="1">
      <c r="A10" s="182" t="s">
        <v>475</v>
      </c>
      <c r="B10" s="181" t="s">
        <v>476</v>
      </c>
      <c r="C10" s="20" t="s">
        <v>335</v>
      </c>
      <c r="D10" s="498"/>
      <c r="E10" s="499"/>
      <c r="F10" s="500"/>
      <c r="G10" s="305"/>
      <c r="H10" s="502"/>
    </row>
    <row r="11" spans="1:8" s="179" customFormat="1" ht="30" customHeight="1">
      <c r="A11" s="183" t="s">
        <v>347</v>
      </c>
      <c r="B11" s="445" t="s">
        <v>477</v>
      </c>
      <c r="C11" s="20" t="s">
        <v>335</v>
      </c>
      <c r="D11" s="498"/>
      <c r="E11" s="499"/>
      <c r="F11" s="500"/>
      <c r="G11" s="4"/>
      <c r="H11" s="502"/>
    </row>
    <row r="12" spans="1:8" s="179" customFormat="1" ht="30" customHeight="1">
      <c r="A12" s="183" t="s">
        <v>478</v>
      </c>
      <c r="B12" s="503"/>
      <c r="C12" s="20" t="s">
        <v>335</v>
      </c>
      <c r="D12" s="498"/>
      <c r="E12" s="499"/>
      <c r="F12" s="500"/>
      <c r="G12" s="4"/>
      <c r="H12" s="502"/>
    </row>
    <row r="13" spans="1:8" s="179" customFormat="1" ht="30" customHeight="1">
      <c r="A13" s="183" t="s">
        <v>479</v>
      </c>
      <c r="B13" s="503"/>
      <c r="C13" s="20" t="s">
        <v>335</v>
      </c>
      <c r="D13" s="498"/>
      <c r="E13" s="499"/>
      <c r="F13" s="500"/>
      <c r="G13" s="4"/>
      <c r="H13" s="502"/>
    </row>
    <row r="14" spans="1:8" s="179" customFormat="1" ht="60" customHeight="1">
      <c r="A14" s="183" t="s">
        <v>346</v>
      </c>
      <c r="B14" s="503"/>
      <c r="C14" s="20" t="s">
        <v>335</v>
      </c>
      <c r="D14" s="498"/>
      <c r="E14" s="499"/>
      <c r="F14" s="500"/>
      <c r="G14" s="4"/>
      <c r="H14" s="502"/>
    </row>
    <row r="15" spans="1:8" s="179" customFormat="1" ht="42.75" customHeight="1">
      <c r="A15" s="183" t="s">
        <v>480</v>
      </c>
      <c r="B15" s="503"/>
      <c r="C15" s="20" t="s">
        <v>335</v>
      </c>
      <c r="D15" s="498"/>
      <c r="E15" s="499"/>
      <c r="F15" s="500"/>
      <c r="G15" s="4"/>
      <c r="H15" s="502"/>
    </row>
    <row r="16" spans="1:8" s="179" customFormat="1" ht="45" customHeight="1">
      <c r="A16" s="183" t="s">
        <v>481</v>
      </c>
      <c r="B16" s="503"/>
      <c r="C16" s="20" t="s">
        <v>335</v>
      </c>
      <c r="D16" s="498"/>
      <c r="E16" s="499"/>
      <c r="F16" s="500"/>
      <c r="G16" s="4"/>
      <c r="H16" s="502"/>
    </row>
    <row r="17" spans="1:8" s="179" customFormat="1" ht="45" customHeight="1">
      <c r="A17" s="183" t="s">
        <v>482</v>
      </c>
      <c r="B17" s="503"/>
      <c r="C17" s="20" t="s">
        <v>335</v>
      </c>
      <c r="D17" s="498"/>
      <c r="E17" s="499"/>
      <c r="F17" s="500"/>
      <c r="G17" s="4"/>
      <c r="H17" s="502"/>
    </row>
    <row r="18" spans="1:8" s="179" customFormat="1" ht="45" customHeight="1">
      <c r="A18" s="167" t="s">
        <v>483</v>
      </c>
      <c r="B18" s="503"/>
      <c r="C18" s="20" t="s">
        <v>335</v>
      </c>
      <c r="D18" s="498"/>
      <c r="E18" s="499"/>
      <c r="F18" s="500"/>
      <c r="G18" s="4"/>
      <c r="H18" s="502"/>
    </row>
    <row r="19" spans="1:8" s="179" customFormat="1" ht="38.25" customHeight="1">
      <c r="A19" s="167" t="s">
        <v>181</v>
      </c>
      <c r="B19" s="503"/>
      <c r="C19" s="20" t="s">
        <v>335</v>
      </c>
      <c r="D19" s="498"/>
      <c r="E19" s="499"/>
      <c r="F19" s="500"/>
      <c r="G19" s="4"/>
      <c r="H19" s="502"/>
    </row>
    <row r="20" spans="1:8" s="179" customFormat="1" ht="38.25" customHeight="1" thickBot="1">
      <c r="A20" s="182" t="s">
        <v>484</v>
      </c>
      <c r="B20" s="503"/>
      <c r="C20" s="184" t="s">
        <v>335</v>
      </c>
      <c r="D20" s="498"/>
      <c r="E20" s="499"/>
      <c r="F20" s="500"/>
      <c r="G20" s="4"/>
      <c r="H20" s="502"/>
    </row>
    <row r="21" spans="1:8" s="179" customFormat="1" ht="30" customHeight="1">
      <c r="A21" s="360" t="s">
        <v>193</v>
      </c>
      <c r="B21" s="360"/>
      <c r="C21" s="360"/>
      <c r="D21" s="360"/>
      <c r="E21" s="360"/>
      <c r="F21" s="360"/>
      <c r="G21" s="360"/>
      <c r="H21" s="360"/>
    </row>
    <row r="22" spans="1:8" s="179" customFormat="1" ht="97.5" customHeight="1">
      <c r="A22" s="176" t="s">
        <v>485</v>
      </c>
      <c r="B22" s="185" t="s">
        <v>486</v>
      </c>
      <c r="C22" s="504" t="s">
        <v>487</v>
      </c>
      <c r="D22" s="507" t="s">
        <v>488</v>
      </c>
      <c r="E22" s="508"/>
      <c r="F22" s="509"/>
      <c r="G22" s="186"/>
      <c r="H22" s="507" t="s">
        <v>489</v>
      </c>
    </row>
    <row r="23" spans="1:8" s="179" customFormat="1" ht="102.75" customHeight="1">
      <c r="A23" s="167" t="s">
        <v>490</v>
      </c>
      <c r="B23" s="516" t="s">
        <v>491</v>
      </c>
      <c r="C23" s="505"/>
      <c r="D23" s="510"/>
      <c r="E23" s="511"/>
      <c r="F23" s="512"/>
      <c r="G23" s="188"/>
      <c r="H23" s="510"/>
    </row>
    <row r="24" spans="1:8" s="179" customFormat="1" ht="48.75" customHeight="1">
      <c r="A24" s="167" t="s">
        <v>492</v>
      </c>
      <c r="B24" s="517"/>
      <c r="C24" s="506"/>
      <c r="D24" s="513"/>
      <c r="E24" s="514"/>
      <c r="F24" s="515"/>
      <c r="G24" s="189"/>
      <c r="H24" s="513"/>
    </row>
    <row r="25" spans="1:8" s="179" customFormat="1" ht="41.25" customHeight="1">
      <c r="A25" s="518" t="s">
        <v>493</v>
      </c>
      <c r="B25" s="517"/>
      <c r="C25" s="520"/>
      <c r="D25" s="187"/>
      <c r="E25" s="70" t="s">
        <v>494</v>
      </c>
      <c r="F25" s="521" t="s">
        <v>160</v>
      </c>
      <c r="G25" s="188"/>
      <c r="H25" s="510"/>
    </row>
    <row r="26" spans="1:8" s="179" customFormat="1" ht="41.25" customHeight="1">
      <c r="A26" s="519"/>
      <c r="B26" s="481"/>
      <c r="C26" s="506"/>
      <c r="D26" s="157"/>
      <c r="E26" s="190" t="s">
        <v>495</v>
      </c>
      <c r="F26" s="515"/>
      <c r="G26" s="189"/>
      <c r="H26" s="513"/>
    </row>
    <row r="27" spans="1:8" s="179" customFormat="1" ht="52.5" customHeight="1">
      <c r="A27" s="531" t="s">
        <v>496</v>
      </c>
      <c r="B27" s="533" t="s">
        <v>497</v>
      </c>
      <c r="C27" s="403" t="s">
        <v>498</v>
      </c>
      <c r="D27" s="535"/>
      <c r="E27" s="70" t="s">
        <v>499</v>
      </c>
      <c r="F27" s="433" t="s">
        <v>160</v>
      </c>
      <c r="G27" s="71"/>
      <c r="H27" s="316" t="s">
        <v>500</v>
      </c>
    </row>
    <row r="28" spans="1:8" s="179" customFormat="1" ht="52.5" customHeight="1" thickBot="1">
      <c r="A28" s="532"/>
      <c r="B28" s="534"/>
      <c r="C28" s="405"/>
      <c r="D28" s="536"/>
      <c r="E28" s="191" t="s">
        <v>501</v>
      </c>
      <c r="F28" s="522"/>
      <c r="G28" s="192"/>
      <c r="H28" s="373"/>
    </row>
    <row r="29" spans="1:8" s="179" customFormat="1" ht="30" customHeight="1">
      <c r="A29" s="336" t="s">
        <v>502</v>
      </c>
      <c r="B29" s="336"/>
      <c r="C29" s="336"/>
      <c r="D29" s="336"/>
      <c r="E29" s="336"/>
      <c r="F29" s="336"/>
      <c r="G29" s="336"/>
      <c r="H29" s="336"/>
    </row>
    <row r="30" spans="1:8" s="179" customFormat="1" ht="81" customHeight="1">
      <c r="A30" s="176" t="s">
        <v>503</v>
      </c>
      <c r="B30" s="516" t="s">
        <v>491</v>
      </c>
      <c r="C30" s="193" t="s">
        <v>504</v>
      </c>
      <c r="D30" s="315" t="s">
        <v>505</v>
      </c>
      <c r="E30" s="524"/>
      <c r="F30" s="525"/>
      <c r="G30" s="194"/>
      <c r="H30" s="371" t="s">
        <v>506</v>
      </c>
    </row>
    <row r="31" spans="1:8" s="179" customFormat="1" ht="81" customHeight="1">
      <c r="A31" s="167" t="s">
        <v>507</v>
      </c>
      <c r="B31" s="517"/>
      <c r="C31" s="54" t="s">
        <v>508</v>
      </c>
      <c r="D31" s="320"/>
      <c r="E31" s="526"/>
      <c r="F31" s="527"/>
      <c r="G31" s="195"/>
      <c r="H31" s="372"/>
    </row>
    <row r="32" spans="1:8" s="179" customFormat="1" ht="89.25" customHeight="1" thickBot="1">
      <c r="A32" s="167" t="s">
        <v>509</v>
      </c>
      <c r="B32" s="523"/>
      <c r="C32" s="90" t="s">
        <v>335</v>
      </c>
      <c r="D32" s="528"/>
      <c r="E32" s="529"/>
      <c r="F32" s="530"/>
      <c r="G32" s="196"/>
      <c r="H32" s="158" t="s">
        <v>510</v>
      </c>
    </row>
    <row r="33" spans="1:8" s="179" customFormat="1" ht="30" customHeight="1">
      <c r="A33" s="360" t="s">
        <v>511</v>
      </c>
      <c r="B33" s="360"/>
      <c r="C33" s="360"/>
      <c r="D33" s="360"/>
      <c r="E33" s="360"/>
      <c r="F33" s="360"/>
      <c r="G33" s="360"/>
      <c r="H33" s="360"/>
    </row>
    <row r="34" spans="1:8" s="179" customFormat="1" ht="19.5" customHeight="1">
      <c r="A34" s="537" t="s">
        <v>339</v>
      </c>
      <c r="B34" s="537"/>
      <c r="C34" s="537"/>
      <c r="D34" s="537"/>
      <c r="E34" s="537"/>
      <c r="F34" s="537"/>
      <c r="G34" s="295"/>
      <c r="H34" s="382" t="s">
        <v>512</v>
      </c>
    </row>
    <row r="35" spans="1:8" s="179" customFormat="1" ht="75" customHeight="1">
      <c r="A35" s="197" t="s">
        <v>513</v>
      </c>
      <c r="B35" s="318" t="s">
        <v>514</v>
      </c>
      <c r="C35" s="54" t="s">
        <v>515</v>
      </c>
      <c r="D35" s="471" t="s">
        <v>516</v>
      </c>
      <c r="E35" s="471"/>
      <c r="F35" s="471"/>
      <c r="G35" s="157"/>
      <c r="H35" s="376"/>
    </row>
    <row r="36" spans="1:8" s="179" customFormat="1" ht="48" customHeight="1">
      <c r="A36" s="197" t="s">
        <v>517</v>
      </c>
      <c r="B36" s="318"/>
      <c r="C36" s="198" t="s">
        <v>518</v>
      </c>
      <c r="D36" s="538" t="s">
        <v>519</v>
      </c>
      <c r="E36" s="538"/>
      <c r="F36" s="538"/>
      <c r="G36" s="162"/>
      <c r="H36" s="376"/>
    </row>
    <row r="37" spans="1:8" s="179" customFormat="1" ht="48" customHeight="1">
      <c r="A37" s="199" t="s">
        <v>520</v>
      </c>
      <c r="B37" s="166"/>
      <c r="C37" s="200"/>
      <c r="D37" s="201"/>
      <c r="E37" s="201"/>
      <c r="F37" s="202"/>
      <c r="G37" s="195"/>
      <c r="H37" s="376"/>
    </row>
    <row r="38" spans="1:8" s="179" customFormat="1" ht="48" customHeight="1">
      <c r="A38" s="203" t="s">
        <v>521</v>
      </c>
      <c r="B38" s="204"/>
      <c r="C38" s="200"/>
      <c r="D38" s="195"/>
      <c r="E38" s="195"/>
      <c r="F38" s="195"/>
      <c r="G38" s="195"/>
      <c r="H38" s="376"/>
    </row>
    <row r="39" spans="1:8" s="179" customFormat="1" ht="18.75" customHeight="1">
      <c r="A39" s="537" t="s">
        <v>221</v>
      </c>
      <c r="B39" s="537"/>
      <c r="C39" s="537"/>
      <c r="D39" s="537"/>
      <c r="E39" s="537"/>
      <c r="F39" s="537"/>
      <c r="G39" s="296"/>
      <c r="H39" s="376"/>
    </row>
    <row r="40" spans="1:8" s="179" customFormat="1" ht="74.25" customHeight="1">
      <c r="A40" s="203" t="s">
        <v>522</v>
      </c>
      <c r="B40" s="54"/>
      <c r="C40" s="52" t="s">
        <v>440</v>
      </c>
      <c r="D40" s="471" t="s">
        <v>516</v>
      </c>
      <c r="E40" s="471"/>
      <c r="F40" s="471"/>
      <c r="G40" s="157"/>
      <c r="H40" s="376"/>
    </row>
    <row r="41" spans="1:8" s="179" customFormat="1" ht="58.5" customHeight="1">
      <c r="A41" s="168" t="s">
        <v>523</v>
      </c>
      <c r="B41" s="42" t="s">
        <v>524</v>
      </c>
      <c r="C41" s="205" t="s">
        <v>525</v>
      </c>
      <c r="D41" s="471" t="s">
        <v>526</v>
      </c>
      <c r="E41" s="471"/>
      <c r="F41" s="471"/>
      <c r="G41" s="157"/>
      <c r="H41" s="206" t="s">
        <v>527</v>
      </c>
    </row>
    <row r="42" spans="1:8" s="179" customFormat="1" ht="38.25" customHeight="1">
      <c r="A42" s="537" t="s">
        <v>528</v>
      </c>
      <c r="B42" s="537"/>
      <c r="C42" s="537"/>
      <c r="D42" s="537"/>
      <c r="E42" s="537"/>
      <c r="F42" s="537"/>
      <c r="G42" s="295"/>
      <c r="H42" s="539" t="s">
        <v>529</v>
      </c>
    </row>
    <row r="43" spans="1:8" s="179" customFormat="1" ht="70.5" customHeight="1">
      <c r="A43" s="199" t="s">
        <v>530</v>
      </c>
      <c r="B43" s="542" t="s">
        <v>531</v>
      </c>
      <c r="C43" s="207"/>
      <c r="D43" s="545" t="s">
        <v>532</v>
      </c>
      <c r="E43" s="546"/>
      <c r="F43" s="547"/>
      <c r="G43" s="210"/>
      <c r="H43" s="540"/>
    </row>
    <row r="44" spans="1:8" s="179" customFormat="1" ht="70.5" customHeight="1">
      <c r="A44" s="209" t="s">
        <v>533</v>
      </c>
      <c r="B44" s="543"/>
      <c r="C44" s="207"/>
      <c r="D44" s="548"/>
      <c r="E44" s="549"/>
      <c r="F44" s="550"/>
      <c r="G44" s="210"/>
      <c r="H44" s="540"/>
    </row>
    <row r="45" spans="1:8" s="179" customFormat="1" ht="70.5" customHeight="1">
      <c r="A45" s="209" t="s">
        <v>534</v>
      </c>
      <c r="B45" s="543"/>
      <c r="C45" s="207"/>
      <c r="D45" s="548"/>
      <c r="E45" s="549"/>
      <c r="F45" s="550"/>
      <c r="G45" s="210"/>
      <c r="H45" s="540"/>
    </row>
    <row r="46" spans="1:8" s="179" customFormat="1" ht="70.5" customHeight="1">
      <c r="A46" s="209" t="s">
        <v>535</v>
      </c>
      <c r="B46" s="543"/>
      <c r="C46" s="207"/>
      <c r="D46" s="548"/>
      <c r="E46" s="549"/>
      <c r="F46" s="550"/>
      <c r="G46" s="210"/>
      <c r="H46" s="540"/>
    </row>
    <row r="47" spans="1:8" s="179" customFormat="1" ht="70.5" customHeight="1">
      <c r="A47" s="209" t="s">
        <v>536</v>
      </c>
      <c r="B47" s="543"/>
      <c r="C47" s="207"/>
      <c r="D47" s="548"/>
      <c r="E47" s="549"/>
      <c r="F47" s="550"/>
      <c r="G47" s="210"/>
      <c r="H47" s="540"/>
    </row>
    <row r="48" spans="1:8" s="179" customFormat="1" ht="70.5" customHeight="1">
      <c r="A48" s="209" t="s">
        <v>537</v>
      </c>
      <c r="B48" s="543"/>
      <c r="C48" s="207"/>
      <c r="D48" s="548"/>
      <c r="E48" s="549"/>
      <c r="F48" s="550"/>
      <c r="G48" s="210"/>
      <c r="H48" s="540"/>
    </row>
    <row r="49" spans="1:8" s="179" customFormat="1" ht="46.5" customHeight="1">
      <c r="A49" s="209" t="s">
        <v>538</v>
      </c>
      <c r="B49" s="543"/>
      <c r="C49" s="207" t="s">
        <v>539</v>
      </c>
      <c r="D49" s="211"/>
      <c r="E49" s="212" t="s">
        <v>335</v>
      </c>
      <c r="F49" s="213"/>
      <c r="G49" s="219"/>
      <c r="H49" s="540"/>
    </row>
    <row r="50" spans="1:8" s="179" customFormat="1" ht="52.5">
      <c r="A50" s="551" t="s">
        <v>540</v>
      </c>
      <c r="B50" s="543"/>
      <c r="C50" s="542" t="s">
        <v>541</v>
      </c>
      <c r="E50" s="70" t="s">
        <v>542</v>
      </c>
      <c r="F50" s="397" t="s">
        <v>160</v>
      </c>
      <c r="G50" s="165"/>
      <c r="H50" s="540"/>
    </row>
    <row r="51" spans="1:8" s="179" customFormat="1" ht="52.5">
      <c r="A51" s="552"/>
      <c r="B51" s="544"/>
      <c r="C51" s="544"/>
      <c r="D51" s="214"/>
      <c r="E51" s="88" t="s">
        <v>543</v>
      </c>
      <c r="F51" s="553"/>
      <c r="G51" s="215"/>
      <c r="H51" s="541"/>
    </row>
    <row r="52" spans="1:8" s="179" customFormat="1" ht="19.5" customHeight="1">
      <c r="A52" s="554" t="s">
        <v>544</v>
      </c>
      <c r="B52" s="537"/>
      <c r="C52" s="537"/>
      <c r="D52" s="537"/>
      <c r="E52" s="537"/>
      <c r="F52" s="537"/>
      <c r="G52" s="537"/>
      <c r="H52" s="537"/>
    </row>
    <row r="53" spans="1:8" s="179" customFormat="1" ht="66.75" customHeight="1">
      <c r="A53" s="167" t="s">
        <v>545</v>
      </c>
      <c r="B53" s="216" t="s">
        <v>546</v>
      </c>
      <c r="C53" s="171" t="s">
        <v>547</v>
      </c>
      <c r="D53" s="471" t="s">
        <v>548</v>
      </c>
      <c r="E53" s="471"/>
      <c r="F53" s="471"/>
      <c r="G53" s="297"/>
      <c r="H53" s="217" t="s">
        <v>549</v>
      </c>
    </row>
    <row r="54" spans="1:8" s="219" customFormat="1" ht="165.75" customHeight="1">
      <c r="A54" s="203" t="s">
        <v>550</v>
      </c>
      <c r="B54" s="54" t="s">
        <v>514</v>
      </c>
      <c r="C54" s="52" t="s">
        <v>551</v>
      </c>
      <c r="D54" s="471" t="s">
        <v>552</v>
      </c>
      <c r="E54" s="471"/>
      <c r="F54" s="471"/>
      <c r="G54" s="298"/>
      <c r="H54" s="218" t="s">
        <v>553</v>
      </c>
    </row>
    <row r="55" spans="1:8" s="179" customFormat="1" ht="88.5" customHeight="1">
      <c r="A55" s="220" t="s">
        <v>554</v>
      </c>
      <c r="B55" s="57" t="s">
        <v>555</v>
      </c>
      <c r="C55" s="221" t="s">
        <v>556</v>
      </c>
      <c r="D55" s="555" t="s">
        <v>557</v>
      </c>
      <c r="E55" s="555"/>
      <c r="F55" s="555"/>
      <c r="G55" s="170"/>
      <c r="H55" s="222" t="s">
        <v>558</v>
      </c>
    </row>
    <row r="56" spans="1:8" s="179" customFormat="1" ht="19.5" customHeight="1">
      <c r="A56" s="537" t="s">
        <v>559</v>
      </c>
      <c r="B56" s="537"/>
      <c r="C56" s="537"/>
      <c r="D56" s="537"/>
      <c r="E56" s="537"/>
      <c r="F56" s="537"/>
      <c r="G56" s="537"/>
      <c r="H56" s="537"/>
    </row>
    <row r="57" spans="1:8" s="179" customFormat="1" ht="30" customHeight="1">
      <c r="A57" s="167" t="s">
        <v>560</v>
      </c>
      <c r="B57" s="41" t="s">
        <v>561</v>
      </c>
      <c r="C57" s="74" t="s">
        <v>562</v>
      </c>
      <c r="D57" s="374" t="s">
        <v>563</v>
      </c>
      <c r="E57" s="374"/>
      <c r="F57" s="374"/>
      <c r="G57" s="223"/>
      <c r="H57" s="556" t="s">
        <v>564</v>
      </c>
    </row>
    <row r="58" spans="1:8" s="179" customFormat="1" ht="60" customHeight="1">
      <c r="A58" s="167" t="s">
        <v>565</v>
      </c>
      <c r="B58" s="41" t="s">
        <v>566</v>
      </c>
      <c r="C58" s="74" t="s">
        <v>567</v>
      </c>
      <c r="D58" s="374"/>
      <c r="E58" s="374"/>
      <c r="F58" s="374"/>
      <c r="G58" s="223"/>
      <c r="H58" s="556"/>
    </row>
    <row r="59" spans="1:8" s="179" customFormat="1" ht="60" customHeight="1">
      <c r="A59" s="167" t="s">
        <v>568</v>
      </c>
      <c r="B59" s="41" t="s">
        <v>569</v>
      </c>
      <c r="C59" s="74" t="s">
        <v>570</v>
      </c>
      <c r="D59" s="374"/>
      <c r="E59" s="374"/>
      <c r="F59" s="374"/>
      <c r="G59" s="223"/>
      <c r="H59" s="556"/>
    </row>
    <row r="60" spans="1:8" s="179" customFormat="1" ht="48" customHeight="1">
      <c r="A60" s="424" t="s">
        <v>571</v>
      </c>
      <c r="B60" s="318" t="s">
        <v>572</v>
      </c>
      <c r="C60" s="558" t="s">
        <v>335</v>
      </c>
      <c r="E60" s="50" t="s">
        <v>573</v>
      </c>
      <c r="F60" s="322" t="s">
        <v>160</v>
      </c>
      <c r="G60" s="562"/>
      <c r="H60" s="377" t="s">
        <v>574</v>
      </c>
    </row>
    <row r="61" spans="1:8" s="179" customFormat="1" ht="45" customHeight="1">
      <c r="A61" s="424"/>
      <c r="B61" s="318"/>
      <c r="C61" s="558"/>
      <c r="E61" s="56" t="s">
        <v>575</v>
      </c>
      <c r="F61" s="398"/>
      <c r="G61" s="563"/>
      <c r="H61" s="377"/>
    </row>
    <row r="62" spans="1:8" s="179" customFormat="1" ht="60" customHeight="1" thickBot="1">
      <c r="A62" s="224" t="s">
        <v>576</v>
      </c>
      <c r="B62" s="557"/>
      <c r="C62" s="47" t="s">
        <v>577</v>
      </c>
      <c r="D62" s="559" t="s">
        <v>563</v>
      </c>
      <c r="E62" s="560"/>
      <c r="F62" s="561"/>
      <c r="G62" s="46"/>
      <c r="H62" s="377"/>
    </row>
    <row r="63" spans="1:8" s="179" customFormat="1" ht="30" customHeight="1">
      <c r="A63" s="360" t="s">
        <v>200</v>
      </c>
      <c r="B63" s="360"/>
      <c r="C63" s="360"/>
      <c r="D63" s="360"/>
      <c r="E63" s="360"/>
      <c r="F63" s="360"/>
      <c r="G63" s="360"/>
      <c r="H63" s="360"/>
    </row>
    <row r="64" spans="1:8" s="179" customFormat="1" ht="19.5" customHeight="1">
      <c r="A64" s="537" t="s">
        <v>578</v>
      </c>
      <c r="B64" s="537"/>
      <c r="C64" s="537"/>
      <c r="D64" s="537"/>
      <c r="E64" s="537"/>
      <c r="F64" s="537"/>
      <c r="G64" s="537"/>
      <c r="H64" s="537"/>
    </row>
    <row r="65" spans="1:8" s="179" customFormat="1" ht="45" customHeight="1">
      <c r="A65" s="167" t="s">
        <v>579</v>
      </c>
      <c r="B65" s="41" t="s">
        <v>469</v>
      </c>
      <c r="C65" s="20" t="s">
        <v>335</v>
      </c>
      <c r="D65" s="411" t="s">
        <v>563</v>
      </c>
      <c r="E65" s="564"/>
      <c r="F65" s="565"/>
      <c r="G65" s="409" t="s">
        <v>329</v>
      </c>
      <c r="H65" s="411" t="s">
        <v>580</v>
      </c>
    </row>
    <row r="66" spans="1:8" s="179" customFormat="1" ht="216.75" customHeight="1">
      <c r="A66" s="182" t="s">
        <v>581</v>
      </c>
      <c r="B66" s="41" t="s">
        <v>582</v>
      </c>
      <c r="C66" s="20" t="s">
        <v>335</v>
      </c>
      <c r="D66" s="498"/>
      <c r="E66" s="499"/>
      <c r="F66" s="500"/>
      <c r="G66" s="566"/>
      <c r="H66" s="498"/>
    </row>
    <row r="67" spans="1:8" s="179" customFormat="1" ht="42.75" customHeight="1">
      <c r="A67" s="226" t="s">
        <v>583</v>
      </c>
      <c r="B67" s="41" t="s">
        <v>584</v>
      </c>
      <c r="C67" s="20"/>
      <c r="D67" s="498"/>
      <c r="E67" s="499"/>
      <c r="F67" s="500"/>
      <c r="G67" s="4"/>
      <c r="H67" s="498"/>
    </row>
    <row r="68" spans="1:8" s="179" customFormat="1" ht="45" customHeight="1">
      <c r="A68" s="167" t="s">
        <v>585</v>
      </c>
      <c r="B68" s="41" t="s">
        <v>584</v>
      </c>
      <c r="C68" s="171" t="s">
        <v>586</v>
      </c>
      <c r="D68" s="498"/>
      <c r="E68" s="499"/>
      <c r="F68" s="500"/>
      <c r="G68" s="4"/>
      <c r="H68" s="498"/>
    </row>
    <row r="69" spans="1:8" s="179" customFormat="1" ht="66.75" customHeight="1">
      <c r="A69" s="167" t="s">
        <v>587</v>
      </c>
      <c r="B69" s="41" t="s">
        <v>588</v>
      </c>
      <c r="C69" s="20" t="s">
        <v>335</v>
      </c>
      <c r="D69" s="498"/>
      <c r="E69" s="499"/>
      <c r="F69" s="500"/>
      <c r="G69" s="566" t="s">
        <v>329</v>
      </c>
      <c r="H69" s="498"/>
    </row>
    <row r="70" spans="1:8" s="179" customFormat="1" ht="30" customHeight="1">
      <c r="A70" s="167" t="s">
        <v>589</v>
      </c>
      <c r="B70" s="445" t="s">
        <v>584</v>
      </c>
      <c r="C70" s="20" t="s">
        <v>335</v>
      </c>
      <c r="D70" s="498"/>
      <c r="E70" s="499"/>
      <c r="F70" s="500"/>
      <c r="G70" s="566"/>
      <c r="H70" s="498"/>
    </row>
    <row r="71" spans="1:8" s="179" customFormat="1" ht="45" customHeight="1">
      <c r="A71" s="167" t="s">
        <v>590</v>
      </c>
      <c r="B71" s="503"/>
      <c r="C71" s="20" t="s">
        <v>335</v>
      </c>
      <c r="D71" s="498"/>
      <c r="E71" s="499"/>
      <c r="F71" s="500"/>
      <c r="G71" s="566"/>
      <c r="H71" s="498"/>
    </row>
    <row r="72" spans="1:8" s="179" customFormat="1" ht="45" customHeight="1">
      <c r="A72" s="168" t="s">
        <v>591</v>
      </c>
      <c r="B72" s="503"/>
      <c r="C72" s="184"/>
      <c r="D72" s="498"/>
      <c r="E72" s="499"/>
      <c r="F72" s="500"/>
      <c r="G72" s="446"/>
      <c r="H72" s="498"/>
    </row>
    <row r="73" spans="1:8" s="179" customFormat="1" ht="30" customHeight="1">
      <c r="A73" s="537" t="s">
        <v>592</v>
      </c>
      <c r="B73" s="537"/>
      <c r="C73" s="537"/>
      <c r="D73" s="537"/>
      <c r="E73" s="537"/>
      <c r="F73" s="537"/>
      <c r="G73" s="537"/>
      <c r="H73" s="537"/>
    </row>
    <row r="74" spans="1:8" s="179" customFormat="1" ht="30" customHeight="1">
      <c r="A74" s="567" t="s">
        <v>593</v>
      </c>
      <c r="B74" s="567"/>
      <c r="C74" s="567"/>
      <c r="D74" s="567"/>
      <c r="E74" s="567"/>
      <c r="F74" s="567"/>
      <c r="G74" s="567"/>
      <c r="H74" s="567"/>
    </row>
    <row r="75" spans="1:8" s="179" customFormat="1" ht="30" customHeight="1">
      <c r="A75" s="227" t="s">
        <v>594</v>
      </c>
      <c r="B75" s="173"/>
      <c r="C75" s="228"/>
      <c r="D75" s="535" t="s">
        <v>563</v>
      </c>
      <c r="E75" s="568"/>
      <c r="F75" s="521"/>
      <c r="G75" s="229"/>
      <c r="H75" s="535"/>
    </row>
    <row r="76" spans="1:8" s="179" customFormat="1" ht="30" customHeight="1">
      <c r="A76" s="230" t="s">
        <v>595</v>
      </c>
      <c r="B76" s="231"/>
      <c r="C76" s="232"/>
      <c r="D76" s="510"/>
      <c r="E76" s="511"/>
      <c r="F76" s="512"/>
      <c r="G76" s="188"/>
      <c r="H76" s="510"/>
    </row>
    <row r="77" spans="1:8" s="179" customFormat="1" ht="30" customHeight="1">
      <c r="A77" s="227" t="s">
        <v>596</v>
      </c>
      <c r="B77" s="233"/>
      <c r="C77" s="234"/>
      <c r="D77" s="513"/>
      <c r="E77" s="514"/>
      <c r="F77" s="515"/>
      <c r="G77" s="189"/>
      <c r="H77" s="513"/>
    </row>
    <row r="78" spans="1:8" s="179" customFormat="1" ht="30" customHeight="1">
      <c r="A78" s="569" t="s">
        <v>597</v>
      </c>
      <c r="B78" s="569"/>
      <c r="C78" s="569"/>
      <c r="D78" s="569"/>
      <c r="E78" s="569"/>
      <c r="F78" s="569"/>
      <c r="G78" s="569"/>
      <c r="H78" s="569"/>
    </row>
    <row r="79" spans="1:8" s="179" customFormat="1" ht="30" customHeight="1">
      <c r="A79" s="227" t="s">
        <v>598</v>
      </c>
      <c r="B79" s="173"/>
      <c r="C79" s="235"/>
      <c r="D79" s="535" t="s">
        <v>563</v>
      </c>
      <c r="E79" s="568"/>
      <c r="F79" s="521"/>
      <c r="G79" s="229"/>
      <c r="H79" s="535"/>
    </row>
    <row r="80" spans="1:8" s="179" customFormat="1" ht="30" customHeight="1">
      <c r="A80" s="230" t="s">
        <v>595</v>
      </c>
      <c r="B80" s="231"/>
      <c r="C80" s="232"/>
      <c r="D80" s="510"/>
      <c r="E80" s="511"/>
      <c r="F80" s="512"/>
      <c r="G80" s="188"/>
      <c r="H80" s="510"/>
    </row>
    <row r="81" spans="1:8" s="179" customFormat="1" ht="30" customHeight="1">
      <c r="A81" s="236" t="s">
        <v>599</v>
      </c>
      <c r="B81" s="233"/>
      <c r="C81" s="232"/>
      <c r="D81" s="513"/>
      <c r="E81" s="514"/>
      <c r="F81" s="515"/>
      <c r="G81" s="189"/>
      <c r="H81" s="513"/>
    </row>
    <row r="82" spans="1:8" s="179" customFormat="1" ht="30" customHeight="1">
      <c r="A82" s="567" t="s">
        <v>600</v>
      </c>
      <c r="B82" s="567"/>
      <c r="C82" s="567"/>
      <c r="D82" s="569"/>
      <c r="E82" s="569"/>
      <c r="F82" s="569"/>
      <c r="G82" s="569"/>
      <c r="H82" s="567"/>
    </row>
    <row r="83" spans="1:8" s="179" customFormat="1" ht="30" customHeight="1">
      <c r="A83" s="230" t="s">
        <v>598</v>
      </c>
      <c r="B83" s="173"/>
      <c r="C83" s="235"/>
      <c r="D83" s="535" t="s">
        <v>563</v>
      </c>
      <c r="E83" s="568"/>
      <c r="F83" s="521"/>
      <c r="G83" s="229"/>
      <c r="H83" s="568"/>
    </row>
    <row r="84" spans="1:8" s="179" customFormat="1" ht="30" customHeight="1">
      <c r="A84" s="230" t="s">
        <v>595</v>
      </c>
      <c r="B84" s="231"/>
      <c r="C84" s="232"/>
      <c r="D84" s="510"/>
      <c r="E84" s="511"/>
      <c r="F84" s="512"/>
      <c r="G84" s="188"/>
      <c r="H84" s="511"/>
    </row>
    <row r="85" spans="1:8" s="179" customFormat="1" ht="30" customHeight="1">
      <c r="A85" s="237" t="s">
        <v>599</v>
      </c>
      <c r="B85" s="238"/>
      <c r="C85" s="232"/>
      <c r="D85" s="570"/>
      <c r="E85" s="571"/>
      <c r="F85" s="572"/>
      <c r="G85" s="239"/>
      <c r="H85" s="571"/>
    </row>
    <row r="86" spans="1:8" s="179" customFormat="1" ht="25.5" customHeight="1">
      <c r="A86" s="537" t="s">
        <v>601</v>
      </c>
      <c r="B86" s="537"/>
      <c r="C86" s="537"/>
      <c r="D86" s="537"/>
      <c r="E86" s="537"/>
      <c r="F86" s="537"/>
      <c r="G86" s="537"/>
      <c r="H86" s="537"/>
    </row>
    <row r="87" spans="1:8" s="179" customFormat="1" ht="33.75" customHeight="1">
      <c r="A87" s="54" t="s">
        <v>602</v>
      </c>
      <c r="B87" s="240"/>
      <c r="C87" s="241"/>
      <c r="D87" s="573" t="s">
        <v>563</v>
      </c>
      <c r="E87" s="574"/>
      <c r="F87" s="574"/>
      <c r="G87" s="242"/>
      <c r="H87" s="573"/>
    </row>
    <row r="88" spans="1:8" s="179" customFormat="1" ht="33.75" customHeight="1">
      <c r="A88" s="54" t="s">
        <v>603</v>
      </c>
      <c r="B88" s="243"/>
      <c r="C88" s="241"/>
      <c r="D88" s="502"/>
      <c r="E88" s="575"/>
      <c r="F88" s="575"/>
      <c r="G88" s="244"/>
      <c r="H88" s="502"/>
    </row>
    <row r="89" spans="1:8" s="179" customFormat="1" ht="33.75" customHeight="1">
      <c r="A89" s="66" t="s">
        <v>604</v>
      </c>
      <c r="B89" s="245"/>
      <c r="C89" s="246"/>
      <c r="D89" s="576"/>
      <c r="E89" s="577"/>
      <c r="F89" s="577"/>
      <c r="G89" s="247"/>
      <c r="H89" s="576"/>
    </row>
    <row r="90" spans="1:8" s="179" customFormat="1" ht="25.5" customHeight="1">
      <c r="A90" s="537" t="s">
        <v>605</v>
      </c>
      <c r="B90" s="537"/>
      <c r="C90" s="537"/>
      <c r="D90" s="537"/>
      <c r="E90" s="537"/>
      <c r="F90" s="537"/>
      <c r="G90" s="537"/>
      <c r="H90" s="537"/>
    </row>
    <row r="91" spans="1:8" s="179" customFormat="1" ht="36" customHeight="1">
      <c r="A91" s="578" t="s">
        <v>606</v>
      </c>
      <c r="B91" s="580"/>
      <c r="C91" s="582"/>
      <c r="D91" s="248"/>
      <c r="E91" s="82" t="s">
        <v>607</v>
      </c>
      <c r="F91" s="584" t="s">
        <v>160</v>
      </c>
      <c r="G91" s="275"/>
      <c r="H91" s="586"/>
    </row>
    <row r="92" spans="1:8" s="179" customFormat="1" ht="36" customHeight="1">
      <c r="A92" s="579"/>
      <c r="B92" s="581"/>
      <c r="C92" s="583"/>
      <c r="D92" s="249"/>
      <c r="E92" s="250" t="s">
        <v>608</v>
      </c>
      <c r="F92" s="585"/>
      <c r="G92" s="200"/>
      <c r="H92" s="587"/>
    </row>
    <row r="93" spans="1:8" s="179" customFormat="1" ht="48.75" customHeight="1">
      <c r="A93" s="203" t="s">
        <v>609</v>
      </c>
      <c r="B93" s="251"/>
      <c r="C93" s="252"/>
      <c r="D93" s="588"/>
      <c r="E93" s="589"/>
      <c r="F93" s="590"/>
      <c r="G93" s="299"/>
      <c r="H93" s="208"/>
    </row>
    <row r="94" spans="1:8" s="179" customFormat="1" ht="19.5" customHeight="1">
      <c r="A94" s="537" t="s">
        <v>610</v>
      </c>
      <c r="B94" s="537"/>
      <c r="C94" s="537"/>
      <c r="D94" s="537"/>
      <c r="E94" s="537"/>
      <c r="F94" s="537"/>
      <c r="G94" s="537"/>
      <c r="H94" s="537"/>
    </row>
    <row r="95" spans="1:8" s="179" customFormat="1" ht="39.75" customHeight="1">
      <c r="A95" s="183" t="s">
        <v>611</v>
      </c>
      <c r="B95" s="445" t="s">
        <v>584</v>
      </c>
      <c r="C95" s="319" t="s">
        <v>0</v>
      </c>
      <c r="D95" s="374" t="s">
        <v>1</v>
      </c>
      <c r="E95" s="374"/>
      <c r="F95" s="374"/>
      <c r="G95" s="223"/>
      <c r="H95" s="556" t="s">
        <v>2</v>
      </c>
    </row>
    <row r="96" spans="1:8" s="179" customFormat="1" ht="39.75" customHeight="1">
      <c r="A96" s="183" t="s">
        <v>3</v>
      </c>
      <c r="B96" s="503"/>
      <c r="C96" s="319"/>
      <c r="D96" s="374"/>
      <c r="E96" s="374"/>
      <c r="F96" s="374"/>
      <c r="G96" s="223"/>
      <c r="H96" s="556"/>
    </row>
    <row r="97" spans="1:8" s="179" customFormat="1" ht="39.75" customHeight="1">
      <c r="A97" s="183" t="s">
        <v>4</v>
      </c>
      <c r="B97" s="503"/>
      <c r="C97" s="319"/>
      <c r="D97" s="374"/>
      <c r="E97" s="374"/>
      <c r="F97" s="374"/>
      <c r="G97" s="223"/>
      <c r="H97" s="556"/>
    </row>
    <row r="98" spans="1:8" s="179" customFormat="1" ht="36.75" customHeight="1">
      <c r="A98" s="183" t="s">
        <v>5</v>
      </c>
      <c r="B98" s="503"/>
      <c r="C98" s="319"/>
      <c r="D98" s="374"/>
      <c r="E98" s="374"/>
      <c r="F98" s="374"/>
      <c r="G98" s="223"/>
      <c r="H98" s="556"/>
    </row>
    <row r="99" spans="1:8" s="179" customFormat="1" ht="30" customHeight="1">
      <c r="A99" s="183" t="s">
        <v>6</v>
      </c>
      <c r="B99" s="503"/>
      <c r="C99" s="319"/>
      <c r="D99" s="374"/>
      <c r="E99" s="374"/>
      <c r="F99" s="374"/>
      <c r="G99" s="223"/>
      <c r="H99" s="556"/>
    </row>
    <row r="100" spans="1:8" s="179" customFormat="1" ht="38.25" customHeight="1">
      <c r="A100" s="183" t="s">
        <v>7</v>
      </c>
      <c r="B100" s="503"/>
      <c r="C100" s="319"/>
      <c r="D100" s="374"/>
      <c r="E100" s="374"/>
      <c r="F100" s="374"/>
      <c r="G100" s="223"/>
      <c r="H100" s="556"/>
    </row>
    <row r="101" spans="1:8" s="179" customFormat="1" ht="30" customHeight="1">
      <c r="A101" s="183" t="s">
        <v>8</v>
      </c>
      <c r="B101" s="503"/>
      <c r="C101" s="319"/>
      <c r="D101" s="374"/>
      <c r="E101" s="374"/>
      <c r="F101" s="374"/>
      <c r="G101" s="223"/>
      <c r="H101" s="556"/>
    </row>
    <row r="102" spans="1:8" s="179" customFormat="1" ht="36" customHeight="1">
      <c r="A102" s="183" t="s">
        <v>9</v>
      </c>
      <c r="B102" s="503"/>
      <c r="C102" s="319"/>
      <c r="D102" s="374"/>
      <c r="E102" s="374"/>
      <c r="F102" s="374"/>
      <c r="G102" s="223"/>
      <c r="H102" s="556"/>
    </row>
    <row r="103" spans="1:8" s="179" customFormat="1" ht="36" customHeight="1">
      <c r="A103" s="183" t="s">
        <v>10</v>
      </c>
      <c r="B103" s="503"/>
      <c r="C103" s="319"/>
      <c r="D103" s="374"/>
      <c r="E103" s="374"/>
      <c r="F103" s="374"/>
      <c r="G103" s="223"/>
      <c r="H103" s="556"/>
    </row>
    <row r="104" spans="1:8" s="179" customFormat="1" ht="36.75" customHeight="1">
      <c r="A104" s="167" t="s">
        <v>11</v>
      </c>
      <c r="B104" s="503"/>
      <c r="C104" s="319"/>
      <c r="D104" s="374"/>
      <c r="E104" s="374"/>
      <c r="F104" s="374"/>
      <c r="G104" s="223"/>
      <c r="H104" s="556"/>
    </row>
    <row r="105" spans="1:8" s="179" customFormat="1" ht="35.25" customHeight="1">
      <c r="A105" s="169" t="s">
        <v>12</v>
      </c>
      <c r="B105" s="503"/>
      <c r="C105" s="319"/>
      <c r="D105" s="374"/>
      <c r="E105" s="374"/>
      <c r="F105" s="374"/>
      <c r="G105" s="223"/>
      <c r="H105" s="556"/>
    </row>
    <row r="106" spans="1:8" s="179" customFormat="1" ht="55.5" customHeight="1">
      <c r="A106" s="183" t="s">
        <v>13</v>
      </c>
      <c r="B106" s="503"/>
      <c r="C106" s="319"/>
      <c r="D106" s="374"/>
      <c r="E106" s="374"/>
      <c r="F106" s="374"/>
      <c r="G106" s="223"/>
      <c r="H106" s="556"/>
    </row>
    <row r="107" spans="1:8" s="179" customFormat="1" ht="51.75" customHeight="1">
      <c r="A107" s="253" t="s">
        <v>14</v>
      </c>
      <c r="B107" s="448"/>
      <c r="C107" s="319"/>
      <c r="D107" s="374"/>
      <c r="E107" s="374"/>
      <c r="F107" s="374"/>
      <c r="G107" s="223"/>
      <c r="H107" s="556"/>
    </row>
    <row r="108" spans="1:8" s="179" customFormat="1" ht="44.25" customHeight="1">
      <c r="A108" s="310" t="s">
        <v>15</v>
      </c>
      <c r="B108" s="310" t="s">
        <v>16</v>
      </c>
      <c r="C108" s="409" t="s">
        <v>17</v>
      </c>
      <c r="D108" s="16"/>
      <c r="E108" s="50" t="s">
        <v>18</v>
      </c>
      <c r="F108" s="591" t="s">
        <v>160</v>
      </c>
      <c r="G108" s="562"/>
      <c r="H108" s="592" t="s">
        <v>19</v>
      </c>
    </row>
    <row r="109" spans="1:8" s="179" customFormat="1" ht="44.25" customHeight="1">
      <c r="A109" s="394"/>
      <c r="B109" s="425"/>
      <c r="C109" s="410"/>
      <c r="D109" s="254"/>
      <c r="E109" s="58" t="s">
        <v>20</v>
      </c>
      <c r="F109" s="553"/>
      <c r="G109" s="563"/>
      <c r="H109" s="593"/>
    </row>
    <row r="110" spans="1:8" s="179" customFormat="1" ht="44.25" customHeight="1">
      <c r="A110" s="54" t="s">
        <v>21</v>
      </c>
      <c r="B110" s="478"/>
      <c r="C110" s="562" t="s">
        <v>22</v>
      </c>
      <c r="D110" s="595" t="s">
        <v>23</v>
      </c>
      <c r="E110" s="596"/>
      <c r="F110" s="597"/>
      <c r="G110" s="55"/>
      <c r="H110" s="416" t="s">
        <v>580</v>
      </c>
    </row>
    <row r="111" spans="1:8" s="179" customFormat="1" ht="44.25" customHeight="1">
      <c r="A111" s="209" t="s">
        <v>24</v>
      </c>
      <c r="B111" s="517"/>
      <c r="C111" s="594"/>
      <c r="D111" s="598"/>
      <c r="E111" s="599"/>
      <c r="F111" s="600"/>
      <c r="G111" s="53"/>
      <c r="H111" s="604"/>
    </row>
    <row r="112" spans="1:8" s="179" customFormat="1" ht="44.25" customHeight="1">
      <c r="A112" s="209" t="s">
        <v>25</v>
      </c>
      <c r="B112" s="517"/>
      <c r="C112" s="594"/>
      <c r="D112" s="598"/>
      <c r="E112" s="599"/>
      <c r="F112" s="600"/>
      <c r="G112" s="53"/>
      <c r="H112" s="604"/>
    </row>
    <row r="113" spans="1:8" s="179" customFormat="1" ht="44.25" customHeight="1">
      <c r="A113" s="209" t="s">
        <v>26</v>
      </c>
      <c r="B113" s="517"/>
      <c r="C113" s="594"/>
      <c r="D113" s="598"/>
      <c r="E113" s="599"/>
      <c r="F113" s="600"/>
      <c r="G113" s="53"/>
      <c r="H113" s="604"/>
    </row>
    <row r="114" spans="1:8" s="179" customFormat="1" ht="44.25" customHeight="1">
      <c r="A114" s="209" t="s">
        <v>27</v>
      </c>
      <c r="B114" s="517"/>
      <c r="C114" s="594"/>
      <c r="D114" s="598"/>
      <c r="E114" s="599"/>
      <c r="F114" s="600"/>
      <c r="G114" s="53"/>
      <c r="H114" s="604"/>
    </row>
    <row r="115" spans="1:8" s="179" customFormat="1" ht="44.25" customHeight="1">
      <c r="A115" s="209" t="s">
        <v>28</v>
      </c>
      <c r="B115" s="517"/>
      <c r="C115" s="594"/>
      <c r="D115" s="598"/>
      <c r="E115" s="599"/>
      <c r="F115" s="600"/>
      <c r="G115" s="53"/>
      <c r="H115" s="604"/>
    </row>
    <row r="116" spans="1:8" s="179" customFormat="1" ht="44.25" customHeight="1">
      <c r="A116" s="209" t="s">
        <v>29</v>
      </c>
      <c r="B116" s="517"/>
      <c r="C116" s="594"/>
      <c r="D116" s="598"/>
      <c r="E116" s="599"/>
      <c r="F116" s="600"/>
      <c r="G116" s="53"/>
      <c r="H116" s="604"/>
    </row>
    <row r="117" spans="1:8" s="179" customFormat="1" ht="44.25" customHeight="1">
      <c r="A117" s="209" t="s">
        <v>30</v>
      </c>
      <c r="B117" s="517"/>
      <c r="C117" s="594"/>
      <c r="D117" s="598"/>
      <c r="E117" s="599"/>
      <c r="F117" s="600"/>
      <c r="G117" s="53"/>
      <c r="H117" s="604"/>
    </row>
    <row r="118" spans="1:8" s="179" customFormat="1" ht="44.25" customHeight="1">
      <c r="A118" s="209" t="s">
        <v>31</v>
      </c>
      <c r="B118" s="517"/>
      <c r="C118" s="594"/>
      <c r="D118" s="598"/>
      <c r="E118" s="599"/>
      <c r="F118" s="600"/>
      <c r="G118" s="53"/>
      <c r="H118" s="604"/>
    </row>
    <row r="119" spans="1:8" s="179" customFormat="1" ht="44.25" customHeight="1">
      <c r="A119" s="209" t="s">
        <v>32</v>
      </c>
      <c r="B119" s="517"/>
      <c r="C119" s="594"/>
      <c r="D119" s="598"/>
      <c r="E119" s="599"/>
      <c r="F119" s="600"/>
      <c r="G119" s="53"/>
      <c r="H119" s="604"/>
    </row>
    <row r="120" spans="1:9" s="1" customFormat="1" ht="59.25" customHeight="1">
      <c r="A120" s="54" t="s">
        <v>33</v>
      </c>
      <c r="B120" s="481"/>
      <c r="C120" s="563"/>
      <c r="D120" s="601"/>
      <c r="E120" s="602"/>
      <c r="F120" s="603"/>
      <c r="G120" s="255"/>
      <c r="H120" s="605"/>
      <c r="I120" s="3"/>
    </row>
    <row r="121" spans="1:10" s="1" customFormat="1" ht="36" customHeight="1">
      <c r="A121" s="606" t="s">
        <v>34</v>
      </c>
      <c r="B121" s="606"/>
      <c r="C121" s="606"/>
      <c r="D121" s="606"/>
      <c r="E121" s="606"/>
      <c r="F121" s="606"/>
      <c r="G121" s="606"/>
      <c r="H121" s="606"/>
      <c r="I121" s="256"/>
      <c r="J121" s="256"/>
    </row>
    <row r="122" spans="1:10" s="1" customFormat="1" ht="46.5" customHeight="1">
      <c r="A122" s="54" t="s">
        <v>35</v>
      </c>
      <c r="B122" s="257"/>
      <c r="C122" s="607" t="s">
        <v>36</v>
      </c>
      <c r="D122" s="609" t="s">
        <v>37</v>
      </c>
      <c r="E122" s="609"/>
      <c r="F122" s="610"/>
      <c r="G122" s="258"/>
      <c r="H122" s="613" t="s">
        <v>580</v>
      </c>
      <c r="I122" s="259"/>
      <c r="J122" s="260"/>
    </row>
    <row r="123" spans="1:10" s="1" customFormat="1" ht="45" customHeight="1">
      <c r="A123" s="66" t="s">
        <v>38</v>
      </c>
      <c r="B123" s="257"/>
      <c r="C123" s="608"/>
      <c r="D123" s="611"/>
      <c r="E123" s="611"/>
      <c r="F123" s="612"/>
      <c r="G123" s="261"/>
      <c r="H123" s="614"/>
      <c r="I123" s="259"/>
      <c r="J123" s="260"/>
    </row>
    <row r="124" spans="1:8" s="179" customFormat="1" ht="19.5" customHeight="1">
      <c r="A124" s="537" t="s">
        <v>39</v>
      </c>
      <c r="B124" s="537"/>
      <c r="C124" s="537"/>
      <c r="D124" s="537"/>
      <c r="E124" s="537"/>
      <c r="F124" s="537"/>
      <c r="G124" s="537"/>
      <c r="H124" s="537"/>
    </row>
    <row r="125" spans="1:8" s="179" customFormat="1" ht="116.25" customHeight="1">
      <c r="A125" s="167" t="s">
        <v>40</v>
      </c>
      <c r="B125" s="41" t="s">
        <v>41</v>
      </c>
      <c r="C125" s="20" t="s">
        <v>335</v>
      </c>
      <c r="D125" s="374" t="s">
        <v>563</v>
      </c>
      <c r="E125" s="374"/>
      <c r="F125" s="374"/>
      <c r="G125" s="223"/>
      <c r="H125" s="223" t="s">
        <v>42</v>
      </c>
    </row>
    <row r="126" spans="1:8" s="179" customFormat="1" ht="49.5" customHeight="1">
      <c r="A126" s="551" t="s">
        <v>43</v>
      </c>
      <c r="B126" s="310" t="s">
        <v>16</v>
      </c>
      <c r="C126" s="409" t="s">
        <v>44</v>
      </c>
      <c r="E126" s="50" t="s">
        <v>45</v>
      </c>
      <c r="F126" s="322" t="s">
        <v>160</v>
      </c>
      <c r="G126" s="562"/>
      <c r="H126" s="592" t="s">
        <v>46</v>
      </c>
    </row>
    <row r="127" spans="1:8" s="179" customFormat="1" ht="36" customHeight="1">
      <c r="A127" s="552"/>
      <c r="B127" s="425"/>
      <c r="C127" s="410"/>
      <c r="E127" s="58" t="s">
        <v>20</v>
      </c>
      <c r="F127" s="398"/>
      <c r="G127" s="563"/>
      <c r="H127" s="593"/>
    </row>
    <row r="128" spans="1:8" s="179" customFormat="1" ht="75" customHeight="1">
      <c r="A128" s="168" t="s">
        <v>47</v>
      </c>
      <c r="B128" s="262" t="s">
        <v>48</v>
      </c>
      <c r="C128" s="172" t="s">
        <v>49</v>
      </c>
      <c r="D128" s="263"/>
      <c r="E128" s="264" t="s">
        <v>335</v>
      </c>
      <c r="F128" s="263"/>
      <c r="G128" s="300"/>
      <c r="H128" s="265" t="s">
        <v>50</v>
      </c>
    </row>
    <row r="129" spans="1:8" s="179" customFormat="1" ht="19.5" customHeight="1">
      <c r="A129" s="537" t="s">
        <v>51</v>
      </c>
      <c r="B129" s="537"/>
      <c r="C129" s="537"/>
      <c r="D129" s="537"/>
      <c r="E129" s="537"/>
      <c r="F129" s="537"/>
      <c r="G129" s="537"/>
      <c r="H129" s="537"/>
    </row>
    <row r="130" spans="1:8" s="179" customFormat="1" ht="59.25" customHeight="1">
      <c r="A130" s="167" t="s">
        <v>52</v>
      </c>
      <c r="B130" s="41" t="s">
        <v>41</v>
      </c>
      <c r="C130" s="20" t="s">
        <v>335</v>
      </c>
      <c r="D130" s="374" t="s">
        <v>563</v>
      </c>
      <c r="E130" s="374"/>
      <c r="F130" s="374"/>
      <c r="G130" s="223"/>
      <c r="H130" s="556" t="s">
        <v>53</v>
      </c>
    </row>
    <row r="131" spans="1:8" s="179" customFormat="1" ht="59.25" customHeight="1">
      <c r="A131" s="167" t="s">
        <v>54</v>
      </c>
      <c r="B131" s="43" t="s">
        <v>584</v>
      </c>
      <c r="C131" s="184" t="s">
        <v>335</v>
      </c>
      <c r="D131" s="374"/>
      <c r="E131" s="374"/>
      <c r="F131" s="374"/>
      <c r="G131" s="45"/>
      <c r="H131" s="615"/>
    </row>
    <row r="132" spans="1:8" s="179" customFormat="1" ht="36.75" customHeight="1">
      <c r="A132" s="310" t="s">
        <v>55</v>
      </c>
      <c r="B132" s="310" t="s">
        <v>16</v>
      </c>
      <c r="C132" s="409" t="s">
        <v>56</v>
      </c>
      <c r="D132" s="16"/>
      <c r="E132" s="50" t="s">
        <v>57</v>
      </c>
      <c r="F132" s="322" t="s">
        <v>160</v>
      </c>
      <c r="G132" s="562"/>
      <c r="H132" s="592" t="s">
        <v>58</v>
      </c>
    </row>
    <row r="133" spans="1:8" s="179" customFormat="1" ht="45.75" customHeight="1">
      <c r="A133" s="425"/>
      <c r="B133" s="425"/>
      <c r="C133" s="410"/>
      <c r="D133" s="254"/>
      <c r="E133" s="58" t="s">
        <v>20</v>
      </c>
      <c r="F133" s="398"/>
      <c r="G133" s="563"/>
      <c r="H133" s="616"/>
    </row>
    <row r="134" spans="1:8" s="179" customFormat="1" ht="55.5" customHeight="1">
      <c r="A134" s="167" t="s">
        <v>59</v>
      </c>
      <c r="B134" s="164"/>
      <c r="C134" s="266"/>
      <c r="D134" s="159"/>
      <c r="E134" s="267"/>
      <c r="F134" s="161"/>
      <c r="G134" s="385"/>
      <c r="H134" s="204"/>
    </row>
    <row r="135" spans="1:8" s="179" customFormat="1" ht="19.5" customHeight="1">
      <c r="A135" s="554" t="s">
        <v>60</v>
      </c>
      <c r="B135" s="537"/>
      <c r="C135" s="537"/>
      <c r="D135" s="537"/>
      <c r="E135" s="537"/>
      <c r="F135" s="537"/>
      <c r="G135" s="537"/>
      <c r="H135" s="537"/>
    </row>
    <row r="136" spans="1:8" s="179" customFormat="1" ht="57.75" customHeight="1">
      <c r="A136" s="167" t="s">
        <v>61</v>
      </c>
      <c r="B136" s="402" t="s">
        <v>41</v>
      </c>
      <c r="C136" s="20" t="s">
        <v>335</v>
      </c>
      <c r="D136" s="374" t="s">
        <v>563</v>
      </c>
      <c r="E136" s="374"/>
      <c r="F136" s="374"/>
      <c r="G136" s="223"/>
      <c r="H136" s="556" t="s">
        <v>62</v>
      </c>
    </row>
    <row r="137" spans="1:8" s="179" customFormat="1" ht="57.75" customHeight="1" thickBot="1">
      <c r="A137" s="224" t="s">
        <v>63</v>
      </c>
      <c r="B137" s="617"/>
      <c r="C137" s="268" t="s">
        <v>335</v>
      </c>
      <c r="D137" s="375"/>
      <c r="E137" s="375"/>
      <c r="F137" s="375"/>
      <c r="G137" s="225"/>
      <c r="H137" s="559"/>
    </row>
    <row r="138" spans="1:8" s="179" customFormat="1" ht="30" customHeight="1">
      <c r="A138" s="618" t="s">
        <v>64</v>
      </c>
      <c r="B138" s="618"/>
      <c r="C138" s="618"/>
      <c r="D138" s="618"/>
      <c r="E138" s="618"/>
      <c r="F138" s="618"/>
      <c r="G138" s="618"/>
      <c r="H138" s="618"/>
    </row>
    <row r="139" spans="1:8" s="179" customFormat="1" ht="52.5" customHeight="1">
      <c r="A139" s="41" t="s">
        <v>65</v>
      </c>
      <c r="B139" s="41" t="s">
        <v>41</v>
      </c>
      <c r="C139" s="20" t="s">
        <v>335</v>
      </c>
      <c r="D139" s="556" t="s">
        <v>563</v>
      </c>
      <c r="E139" s="619"/>
      <c r="F139" s="620"/>
      <c r="G139" s="301"/>
      <c r="H139" s="615" t="s">
        <v>66</v>
      </c>
    </row>
    <row r="140" spans="1:8" s="179" customFormat="1" ht="42" customHeight="1">
      <c r="A140" s="402" t="s">
        <v>67</v>
      </c>
      <c r="B140" s="584" t="s">
        <v>584</v>
      </c>
      <c r="C140" s="478" t="s">
        <v>68</v>
      </c>
      <c r="D140" s="269"/>
      <c r="E140" s="82" t="s">
        <v>69</v>
      </c>
      <c r="F140" s="270"/>
      <c r="G140" s="302"/>
      <c r="H140" s="376"/>
    </row>
    <row r="141" spans="1:8" s="179" customFormat="1" ht="29.25" customHeight="1">
      <c r="A141" s="402"/>
      <c r="B141" s="622"/>
      <c r="C141" s="481"/>
      <c r="D141" s="271"/>
      <c r="E141" s="272" t="s">
        <v>70</v>
      </c>
      <c r="F141" s="273"/>
      <c r="G141" s="302"/>
      <c r="H141" s="376"/>
    </row>
    <row r="142" spans="1:8" s="179" customFormat="1" ht="29.25" customHeight="1">
      <c r="A142" s="41" t="s">
        <v>71</v>
      </c>
      <c r="B142" s="622"/>
      <c r="C142" s="274" t="s">
        <v>335</v>
      </c>
      <c r="D142" s="416" t="s">
        <v>563</v>
      </c>
      <c r="E142" s="624"/>
      <c r="F142" s="584"/>
      <c r="G142" s="276"/>
      <c r="H142" s="376"/>
    </row>
    <row r="143" spans="1:8" s="179" customFormat="1" ht="38.25" customHeight="1">
      <c r="A143" s="54" t="s">
        <v>72</v>
      </c>
      <c r="B143" s="622"/>
      <c r="C143" s="274" t="s">
        <v>335</v>
      </c>
      <c r="D143" s="604"/>
      <c r="E143" s="625"/>
      <c r="F143" s="622"/>
      <c r="G143" s="276"/>
      <c r="H143" s="376"/>
    </row>
    <row r="144" spans="1:8" s="179" customFormat="1" ht="38.25" customHeight="1">
      <c r="A144" s="66" t="s">
        <v>73</v>
      </c>
      <c r="B144" s="622"/>
      <c r="C144" s="274" t="s">
        <v>335</v>
      </c>
      <c r="D144" s="604"/>
      <c r="E144" s="625"/>
      <c r="F144" s="622"/>
      <c r="G144" s="276"/>
      <c r="H144" s="376"/>
    </row>
    <row r="145" spans="1:8" s="179" customFormat="1" ht="38.25" customHeight="1">
      <c r="A145" s="41" t="s">
        <v>74</v>
      </c>
      <c r="B145" s="622"/>
      <c r="C145" s="274" t="s">
        <v>335</v>
      </c>
      <c r="D145" s="604"/>
      <c r="E145" s="625"/>
      <c r="F145" s="622"/>
      <c r="G145" s="276"/>
      <c r="H145" s="376"/>
    </row>
    <row r="146" spans="1:8" s="179" customFormat="1" ht="38.25" customHeight="1">
      <c r="A146" s="41" t="s">
        <v>75</v>
      </c>
      <c r="B146" s="622"/>
      <c r="C146" s="274" t="s">
        <v>335</v>
      </c>
      <c r="D146" s="604"/>
      <c r="E146" s="625"/>
      <c r="F146" s="622"/>
      <c r="G146" s="276"/>
      <c r="H146" s="376"/>
    </row>
    <row r="147" spans="1:8" s="179" customFormat="1" ht="38.25" customHeight="1">
      <c r="A147" s="54" t="s">
        <v>76</v>
      </c>
      <c r="B147" s="622"/>
      <c r="C147" s="274" t="s">
        <v>335</v>
      </c>
      <c r="D147" s="604"/>
      <c r="E147" s="625"/>
      <c r="F147" s="622"/>
      <c r="G147" s="276"/>
      <c r="H147" s="376"/>
    </row>
    <row r="148" spans="1:8" s="179" customFormat="1" ht="38.25" customHeight="1">
      <c r="A148" s="54" t="s">
        <v>77</v>
      </c>
      <c r="B148" s="622"/>
      <c r="C148" s="274" t="s">
        <v>335</v>
      </c>
      <c r="D148" s="604"/>
      <c r="E148" s="625"/>
      <c r="F148" s="622"/>
      <c r="G148" s="276"/>
      <c r="H148" s="376"/>
    </row>
    <row r="149" spans="1:8" s="179" customFormat="1" ht="42" customHeight="1">
      <c r="A149" s="54" t="s">
        <v>78</v>
      </c>
      <c r="B149" s="622"/>
      <c r="C149" s="274"/>
      <c r="D149" s="604"/>
      <c r="E149" s="625"/>
      <c r="F149" s="622"/>
      <c r="G149" s="276"/>
      <c r="H149" s="376"/>
    </row>
    <row r="150" spans="1:8" s="179" customFormat="1" ht="38.25" customHeight="1">
      <c r="A150" s="54" t="s">
        <v>79</v>
      </c>
      <c r="B150" s="622"/>
      <c r="C150" s="274" t="s">
        <v>335</v>
      </c>
      <c r="D150" s="604"/>
      <c r="E150" s="625"/>
      <c r="F150" s="622"/>
      <c r="G150" s="276"/>
      <c r="H150" s="376"/>
    </row>
    <row r="151" spans="1:8" s="179" customFormat="1" ht="38.25" customHeight="1">
      <c r="A151" s="54" t="s">
        <v>80</v>
      </c>
      <c r="B151" s="622"/>
      <c r="C151" s="274" t="s">
        <v>335</v>
      </c>
      <c r="D151" s="604"/>
      <c r="E151" s="625"/>
      <c r="F151" s="622"/>
      <c r="G151" s="276"/>
      <c r="H151" s="376"/>
    </row>
    <row r="152" spans="1:8" s="179" customFormat="1" ht="38.25" customHeight="1">
      <c r="A152" s="54" t="s">
        <v>81</v>
      </c>
      <c r="B152" s="622"/>
      <c r="C152" s="274" t="s">
        <v>335</v>
      </c>
      <c r="D152" s="604"/>
      <c r="E152" s="625"/>
      <c r="F152" s="622"/>
      <c r="G152" s="308"/>
      <c r="H152" s="377"/>
    </row>
    <row r="153" spans="1:8" s="179" customFormat="1" ht="38.25" customHeight="1">
      <c r="A153" s="54" t="s">
        <v>82</v>
      </c>
      <c r="B153" s="622"/>
      <c r="C153" s="274" t="s">
        <v>335</v>
      </c>
      <c r="D153" s="605"/>
      <c r="E153" s="626"/>
      <c r="F153" s="585"/>
      <c r="G153" s="307"/>
      <c r="H153" s="621"/>
    </row>
    <row r="154" spans="1:8" s="179" customFormat="1" ht="44.25" customHeight="1">
      <c r="A154" s="54" t="s">
        <v>83</v>
      </c>
      <c r="B154" s="622"/>
      <c r="C154" s="274" t="s">
        <v>335</v>
      </c>
      <c r="D154" s="624" t="s">
        <v>315</v>
      </c>
      <c r="E154" s="624"/>
      <c r="F154" s="584"/>
      <c r="G154" s="276"/>
      <c r="H154" s="166"/>
    </row>
    <row r="155" spans="1:8" ht="40.5" customHeight="1" thickBot="1">
      <c r="A155" s="54" t="s">
        <v>84</v>
      </c>
      <c r="B155" s="623"/>
      <c r="C155" s="277"/>
      <c r="D155" s="627"/>
      <c r="E155" s="627"/>
      <c r="F155" s="623"/>
      <c r="G155" s="276"/>
      <c r="H155" s="278"/>
    </row>
    <row r="156" spans="1:8" s="179" customFormat="1" ht="30" customHeight="1">
      <c r="A156" s="628" t="s">
        <v>85</v>
      </c>
      <c r="B156" s="628"/>
      <c r="C156" s="628"/>
      <c r="D156" s="628"/>
      <c r="E156" s="628"/>
      <c r="F156" s="628"/>
      <c r="G156" s="628"/>
      <c r="H156" s="628"/>
    </row>
    <row r="157" spans="1:8" s="279" customFormat="1" ht="27" customHeight="1">
      <c r="A157" s="629" t="s">
        <v>86</v>
      </c>
      <c r="B157" s="629"/>
      <c r="C157" s="629"/>
      <c r="D157" s="629"/>
      <c r="E157" s="629"/>
      <c r="F157" s="629"/>
      <c r="G157" s="629"/>
      <c r="H157" s="629"/>
    </row>
    <row r="158" spans="1:8" s="278" customFormat="1" ht="29.25" customHeight="1">
      <c r="A158" s="54" t="s">
        <v>87</v>
      </c>
      <c r="B158" s="280"/>
      <c r="C158" s="284"/>
      <c r="D158" s="483" t="s">
        <v>315</v>
      </c>
      <c r="E158" s="483"/>
      <c r="F158" s="483"/>
      <c r="G158" s="280"/>
      <c r="H158" s="281"/>
    </row>
    <row r="159" spans="1:8" s="279" customFormat="1" ht="21" customHeight="1">
      <c r="A159" s="666" t="s">
        <v>88</v>
      </c>
      <c r="B159" s="666"/>
      <c r="C159" s="671"/>
      <c r="D159" s="486"/>
      <c r="E159" s="486"/>
      <c r="F159" s="486"/>
      <c r="G159" s="670"/>
      <c r="H159" s="666"/>
    </row>
    <row r="160" spans="1:8" s="278" customFormat="1" ht="37.5" customHeight="1">
      <c r="A160" s="54" t="s">
        <v>89</v>
      </c>
      <c r="B160" s="282"/>
      <c r="C160" s="283"/>
      <c r="D160" s="486"/>
      <c r="E160" s="486"/>
      <c r="F160" s="486"/>
      <c r="G160" s="667"/>
      <c r="H160" s="288"/>
    </row>
    <row r="161" spans="1:8" s="278" customFormat="1" ht="37.5" customHeight="1">
      <c r="A161" s="54" t="s">
        <v>90</v>
      </c>
      <c r="B161" s="285"/>
      <c r="C161" s="282"/>
      <c r="D161" s="486"/>
      <c r="E161" s="486"/>
      <c r="F161" s="486"/>
      <c r="G161" s="288"/>
      <c r="H161" s="288"/>
    </row>
    <row r="162" spans="1:8" s="278" customFormat="1" ht="37.5" customHeight="1">
      <c r="A162" s="54" t="s">
        <v>91</v>
      </c>
      <c r="B162" s="280"/>
      <c r="C162" s="289"/>
      <c r="D162" s="669"/>
      <c r="E162" s="669"/>
      <c r="F162" s="669"/>
      <c r="G162" s="668"/>
      <c r="H162" s="281"/>
    </row>
    <row r="163" spans="1:8" s="279" customFormat="1" ht="19.5" customHeight="1">
      <c r="A163" s="629" t="s">
        <v>92</v>
      </c>
      <c r="B163" s="325"/>
      <c r="C163" s="325"/>
      <c r="D163" s="325"/>
      <c r="E163" s="325"/>
      <c r="F163" s="325"/>
      <c r="G163" s="325"/>
      <c r="H163" s="325"/>
    </row>
    <row r="164" spans="1:8" s="278" customFormat="1" ht="39.75" customHeight="1">
      <c r="A164" s="54" t="s">
        <v>93</v>
      </c>
      <c r="B164" s="282"/>
      <c r="C164" s="282"/>
      <c r="D164" s="286"/>
      <c r="E164" s="286"/>
      <c r="F164" s="287"/>
      <c r="G164" s="282"/>
      <c r="H164" s="286"/>
    </row>
    <row r="165" spans="1:8" s="278" customFormat="1" ht="39.75" customHeight="1">
      <c r="A165" s="54" t="s">
        <v>94</v>
      </c>
      <c r="B165" s="282"/>
      <c r="C165" s="274" t="s">
        <v>335</v>
      </c>
      <c r="D165" s="286"/>
      <c r="E165" s="286"/>
      <c r="F165" s="287"/>
      <c r="G165" s="282"/>
      <c r="H165" s="286"/>
    </row>
    <row r="166" spans="1:7" s="278" customFormat="1" ht="39.75" customHeight="1">
      <c r="A166" s="54" t="s">
        <v>95</v>
      </c>
      <c r="B166" s="285"/>
      <c r="C166" s="285"/>
      <c r="F166" s="290"/>
      <c r="G166" s="386"/>
    </row>
    <row r="167" spans="1:8" s="278" customFormat="1" ht="39.75" customHeight="1">
      <c r="A167" s="54" t="s">
        <v>96</v>
      </c>
      <c r="B167" s="282"/>
      <c r="C167" s="282"/>
      <c r="D167" s="286"/>
      <c r="E167" s="286"/>
      <c r="F167" s="287"/>
      <c r="G167" s="303"/>
      <c r="H167" s="291"/>
    </row>
    <row r="168" spans="1:8" s="278" customFormat="1" ht="39.75" customHeight="1">
      <c r="A168" s="54" t="s">
        <v>97</v>
      </c>
      <c r="B168" s="285"/>
      <c r="C168" s="285"/>
      <c r="F168" s="290"/>
      <c r="H168" s="288"/>
    </row>
    <row r="169" spans="1:8" s="278" customFormat="1" ht="39.75" customHeight="1">
      <c r="A169" s="54" t="s">
        <v>98</v>
      </c>
      <c r="B169" s="282"/>
      <c r="C169" s="282"/>
      <c r="D169" s="482" t="s">
        <v>315</v>
      </c>
      <c r="E169" s="483"/>
      <c r="F169" s="484"/>
      <c r="H169" s="288"/>
    </row>
    <row r="170" spans="1:8" s="278" customFormat="1" ht="39.75" customHeight="1">
      <c r="A170" s="54" t="s">
        <v>99</v>
      </c>
      <c r="B170" s="282"/>
      <c r="C170" s="282"/>
      <c r="D170" s="485"/>
      <c r="E170" s="486"/>
      <c r="F170" s="487"/>
      <c r="G170" s="286"/>
      <c r="H170" s="288"/>
    </row>
    <row r="171" spans="1:8" s="278" customFormat="1" ht="39.75" customHeight="1">
      <c r="A171" s="54" t="s">
        <v>100</v>
      </c>
      <c r="B171" s="285"/>
      <c r="C171" s="285"/>
      <c r="D171" s="485"/>
      <c r="E171" s="486"/>
      <c r="F171" s="487"/>
      <c r="H171" s="292"/>
    </row>
    <row r="172" spans="1:8" s="278" customFormat="1" ht="39.75" customHeight="1">
      <c r="A172" s="54" t="s">
        <v>101</v>
      </c>
      <c r="B172" s="282"/>
      <c r="C172" s="282"/>
      <c r="D172" s="485"/>
      <c r="E172" s="486"/>
      <c r="F172" s="487"/>
      <c r="G172" s="304"/>
      <c r="H172" s="292"/>
    </row>
    <row r="173" spans="1:8" s="278" customFormat="1" ht="39.75" customHeight="1" thickBot="1">
      <c r="A173" s="151" t="s">
        <v>102</v>
      </c>
      <c r="B173" s="293"/>
      <c r="C173" s="293"/>
      <c r="D173" s="488"/>
      <c r="E173" s="489"/>
      <c r="F173" s="490"/>
      <c r="G173" s="294"/>
      <c r="H173" s="387"/>
    </row>
  </sheetData>
  <mergeCells count="140">
    <mergeCell ref="A156:H156"/>
    <mergeCell ref="A157:H157"/>
    <mergeCell ref="A163:H163"/>
    <mergeCell ref="D158:F162"/>
    <mergeCell ref="A138:H138"/>
    <mergeCell ref="D139:F139"/>
    <mergeCell ref="H139:H153"/>
    <mergeCell ref="A140:A141"/>
    <mergeCell ref="B140:B155"/>
    <mergeCell ref="C140:C141"/>
    <mergeCell ref="D142:F153"/>
    <mergeCell ref="D154:F155"/>
    <mergeCell ref="A135:H135"/>
    <mergeCell ref="B136:B137"/>
    <mergeCell ref="D136:F137"/>
    <mergeCell ref="H136:H137"/>
    <mergeCell ref="A129:H129"/>
    <mergeCell ref="D130:F131"/>
    <mergeCell ref="H130:H131"/>
    <mergeCell ref="A132:A133"/>
    <mergeCell ref="B132:B133"/>
    <mergeCell ref="C132:C133"/>
    <mergeCell ref="F132:F133"/>
    <mergeCell ref="H132:H133"/>
    <mergeCell ref="G132:G133"/>
    <mergeCell ref="A124:H124"/>
    <mergeCell ref="D125:F125"/>
    <mergeCell ref="A126:A127"/>
    <mergeCell ref="B126:B127"/>
    <mergeCell ref="C126:C127"/>
    <mergeCell ref="F126:F127"/>
    <mergeCell ref="H126:H127"/>
    <mergeCell ref="G126:G127"/>
    <mergeCell ref="A121:H121"/>
    <mergeCell ref="C122:C123"/>
    <mergeCell ref="D122:F123"/>
    <mergeCell ref="H122:H123"/>
    <mergeCell ref="H108:H109"/>
    <mergeCell ref="B110:B120"/>
    <mergeCell ref="C110:C120"/>
    <mergeCell ref="D110:F120"/>
    <mergeCell ref="H110:H120"/>
    <mergeCell ref="G108:G109"/>
    <mergeCell ref="A108:A109"/>
    <mergeCell ref="B108:B109"/>
    <mergeCell ref="C108:C109"/>
    <mergeCell ref="F108:F109"/>
    <mergeCell ref="D93:F93"/>
    <mergeCell ref="A94:H94"/>
    <mergeCell ref="B95:B107"/>
    <mergeCell ref="C95:C107"/>
    <mergeCell ref="D95:F107"/>
    <mergeCell ref="H95:H107"/>
    <mergeCell ref="A90:H90"/>
    <mergeCell ref="A91:A92"/>
    <mergeCell ref="B91:B92"/>
    <mergeCell ref="C91:C92"/>
    <mergeCell ref="F91:F92"/>
    <mergeCell ref="H91:H92"/>
    <mergeCell ref="D83:F85"/>
    <mergeCell ref="H83:H85"/>
    <mergeCell ref="A86:H86"/>
    <mergeCell ref="D87:F89"/>
    <mergeCell ref="H87:H89"/>
    <mergeCell ref="A78:H78"/>
    <mergeCell ref="D79:F81"/>
    <mergeCell ref="H79:H81"/>
    <mergeCell ref="A82:H82"/>
    <mergeCell ref="A73:H73"/>
    <mergeCell ref="A74:H74"/>
    <mergeCell ref="D75:F77"/>
    <mergeCell ref="H75:H77"/>
    <mergeCell ref="A63:H63"/>
    <mergeCell ref="A64:H64"/>
    <mergeCell ref="D65:F72"/>
    <mergeCell ref="H65:H72"/>
    <mergeCell ref="B70:B72"/>
    <mergeCell ref="G65:G66"/>
    <mergeCell ref="G69:G72"/>
    <mergeCell ref="A56:H56"/>
    <mergeCell ref="D57:F59"/>
    <mergeCell ref="H57:H59"/>
    <mergeCell ref="A60:A61"/>
    <mergeCell ref="B60:B62"/>
    <mergeCell ref="C60:C61"/>
    <mergeCell ref="F60:F61"/>
    <mergeCell ref="H60:H62"/>
    <mergeCell ref="D62:F62"/>
    <mergeCell ref="G60:G61"/>
    <mergeCell ref="A52:H52"/>
    <mergeCell ref="D53:F53"/>
    <mergeCell ref="D54:F54"/>
    <mergeCell ref="D55:F55"/>
    <mergeCell ref="D41:F41"/>
    <mergeCell ref="A42:F42"/>
    <mergeCell ref="H42:H51"/>
    <mergeCell ref="B43:B51"/>
    <mergeCell ref="D43:F48"/>
    <mergeCell ref="A50:A51"/>
    <mergeCell ref="C50:C51"/>
    <mergeCell ref="F50:F51"/>
    <mergeCell ref="A33:H33"/>
    <mergeCell ref="A34:F34"/>
    <mergeCell ref="H34:H40"/>
    <mergeCell ref="B35:B36"/>
    <mergeCell ref="D35:F35"/>
    <mergeCell ref="D36:F36"/>
    <mergeCell ref="A39:F39"/>
    <mergeCell ref="D40:F40"/>
    <mergeCell ref="B30:B32"/>
    <mergeCell ref="D30:F32"/>
    <mergeCell ref="H30:H31"/>
    <mergeCell ref="A27:A28"/>
    <mergeCell ref="B27:B28"/>
    <mergeCell ref="C27:C28"/>
    <mergeCell ref="D27:D28"/>
    <mergeCell ref="H25:H26"/>
    <mergeCell ref="F27:F28"/>
    <mergeCell ref="H27:H28"/>
    <mergeCell ref="A29:H29"/>
    <mergeCell ref="H7:H20"/>
    <mergeCell ref="B11:B20"/>
    <mergeCell ref="A21:H21"/>
    <mergeCell ref="C22:C24"/>
    <mergeCell ref="D22:F24"/>
    <mergeCell ref="H22:H24"/>
    <mergeCell ref="B23:B26"/>
    <mergeCell ref="A25:A26"/>
    <mergeCell ref="C25:C26"/>
    <mergeCell ref="F25:F26"/>
    <mergeCell ref="D169:F173"/>
    <mergeCell ref="A1:H1"/>
    <mergeCell ref="A2:B2"/>
    <mergeCell ref="C2:H2"/>
    <mergeCell ref="A3:B3"/>
    <mergeCell ref="C3:H3"/>
    <mergeCell ref="A4:H4"/>
    <mergeCell ref="A5:H5"/>
    <mergeCell ref="D6:F6"/>
    <mergeCell ref="D7:F20"/>
  </mergeCells>
  <hyperlinks>
    <hyperlink ref="B9" r:id="rId1" display="http://www.ibge.gov.br/home/geociencias/areaterritorial/area.php?nome=Belo+Horizonte&amp;codigo=&amp;submit.x=21&amp;submit.y=13"/>
    <hyperlink ref="B35" r:id="rId2" display="http://www.datasus.gov.br/"/>
    <hyperlink ref="B128" r:id="rId3" display="http://tabnet.datasus.gov.br/cgi/deftohtm.exe?siab/pacto2006/pacmg.def"/>
    <hyperlink ref="B139" r:id="rId4" display="http://www.saude.mg.gov.br/"/>
    <hyperlink ref="B41" r:id="rId5" display="http://www.datasus.gov.br/"/>
    <hyperlink ref="B27" r:id="rId6" display="http://www.datasus.gov.br/"/>
  </hyperlinks>
  <printOptions/>
  <pageMargins left="0.75" right="0.75" top="1" bottom="1" header="0.492125985" footer="0.492125985"/>
  <pageSetup orientation="portrait" paperSize="9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0.7109375" style="95" customWidth="1"/>
    <col min="2" max="2" width="5.28125" style="95" customWidth="1"/>
    <col min="3" max="3" width="28.7109375" style="95" customWidth="1"/>
    <col min="4" max="4" width="12.7109375" style="95" customWidth="1"/>
    <col min="5" max="6" width="18.7109375" style="95" customWidth="1"/>
    <col min="7" max="8" width="12.7109375" style="95" customWidth="1"/>
    <col min="9" max="9" width="2.7109375" style="95" customWidth="1"/>
    <col min="10" max="13" width="9.140625" style="96" customWidth="1"/>
    <col min="14" max="16384" width="9.140625" style="95" customWidth="1"/>
  </cols>
  <sheetData>
    <row r="1" ht="15" customHeight="1" thickBot="1"/>
    <row r="2" spans="2:10" ht="34.5" customHeight="1">
      <c r="B2" s="649" t="s">
        <v>231</v>
      </c>
      <c r="C2" s="650"/>
      <c r="D2" s="650"/>
      <c r="E2" s="650"/>
      <c r="F2" s="650"/>
      <c r="G2" s="650"/>
      <c r="H2" s="651"/>
      <c r="I2" s="97"/>
      <c r="J2" s="98"/>
    </row>
    <row r="3" spans="2:13" s="99" customFormat="1" ht="15" customHeight="1" thickBot="1">
      <c r="B3" s="660"/>
      <c r="C3" s="660"/>
      <c r="D3" s="660"/>
      <c r="E3" s="660"/>
      <c r="F3" s="660"/>
      <c r="G3" s="660"/>
      <c r="H3" s="660"/>
      <c r="I3" s="97"/>
      <c r="J3" s="98"/>
      <c r="K3" s="100"/>
      <c r="L3" s="100"/>
      <c r="M3" s="100"/>
    </row>
    <row r="4" spans="2:13" ht="29.25" customHeight="1">
      <c r="B4" s="661" t="s">
        <v>232</v>
      </c>
      <c r="C4" s="662"/>
      <c r="D4" s="662"/>
      <c r="E4" s="101" t="s">
        <v>233</v>
      </c>
      <c r="F4" s="101" t="s">
        <v>234</v>
      </c>
      <c r="G4" s="101" t="s">
        <v>235</v>
      </c>
      <c r="H4" s="102" t="s">
        <v>236</v>
      </c>
      <c r="J4" s="95"/>
      <c r="K4" s="95"/>
      <c r="L4" s="95"/>
      <c r="M4" s="95"/>
    </row>
    <row r="5" spans="2:8" s="99" customFormat="1" ht="9.75" customHeight="1" thickBot="1">
      <c r="B5" s="103"/>
      <c r="C5" s="103"/>
      <c r="D5" s="103"/>
      <c r="E5" s="103"/>
      <c r="F5" s="103"/>
      <c r="G5" s="103"/>
      <c r="H5" s="103"/>
    </row>
    <row r="6" spans="2:13" ht="19.5" customHeight="1">
      <c r="B6" s="653" t="s">
        <v>339</v>
      </c>
      <c r="C6" s="656" t="s">
        <v>237</v>
      </c>
      <c r="D6" s="657"/>
      <c r="E6" s="104"/>
      <c r="F6" s="105"/>
      <c r="G6" s="106">
        <f>SUM(E6:F6)</f>
        <v>0</v>
      </c>
      <c r="H6" s="107" t="e">
        <f aca="true" t="shared" si="0" ref="H6:H31">G6*100/G$33</f>
        <v>#DIV/0!</v>
      </c>
      <c r="J6" s="95"/>
      <c r="K6" s="95"/>
      <c r="L6" s="95"/>
      <c r="M6" s="95"/>
    </row>
    <row r="7" spans="2:13" ht="19.5" customHeight="1">
      <c r="B7" s="654"/>
      <c r="C7" s="635" t="s">
        <v>238</v>
      </c>
      <c r="D7" s="658"/>
      <c r="E7" s="108"/>
      <c r="F7" s="109"/>
      <c r="G7" s="110">
        <f aca="true" t="shared" si="1" ref="G7:G30">SUM(E7:F7)</f>
        <v>0</v>
      </c>
      <c r="H7" s="111" t="e">
        <f t="shared" si="0"/>
        <v>#DIV/0!</v>
      </c>
      <c r="J7" s="95"/>
      <c r="K7" s="95"/>
      <c r="L7" s="95"/>
      <c r="M7" s="95"/>
    </row>
    <row r="8" spans="2:13" ht="19.5" customHeight="1">
      <c r="B8" s="654"/>
      <c r="C8" s="635" t="s">
        <v>239</v>
      </c>
      <c r="D8" s="658"/>
      <c r="E8" s="108"/>
      <c r="F8" s="109"/>
      <c r="G8" s="110">
        <f t="shared" si="1"/>
        <v>0</v>
      </c>
      <c r="H8" s="111" t="e">
        <f t="shared" si="0"/>
        <v>#DIV/0!</v>
      </c>
      <c r="J8" s="95"/>
      <c r="K8" s="95"/>
      <c r="L8" s="95"/>
      <c r="M8" s="95"/>
    </row>
    <row r="9" spans="2:13" ht="19.5" customHeight="1">
      <c r="B9" s="654"/>
      <c r="C9" s="635" t="s">
        <v>240</v>
      </c>
      <c r="D9" s="658"/>
      <c r="E9" s="112"/>
      <c r="F9" s="113"/>
      <c r="G9" s="110">
        <f t="shared" si="1"/>
        <v>0</v>
      </c>
      <c r="H9" s="111" t="e">
        <f t="shared" si="0"/>
        <v>#DIV/0!</v>
      </c>
      <c r="J9" s="95"/>
      <c r="K9" s="95"/>
      <c r="L9" s="95"/>
      <c r="M9" s="95"/>
    </row>
    <row r="10" spans="2:13" ht="19.5" customHeight="1">
      <c r="B10" s="655"/>
      <c r="C10" s="659" t="s">
        <v>241</v>
      </c>
      <c r="D10" s="659"/>
      <c r="E10" s="114">
        <f>SUM(E6:E9)</f>
        <v>0</v>
      </c>
      <c r="F10" s="114">
        <f>SUM(F6:F9)</f>
        <v>0</v>
      </c>
      <c r="G10" s="115">
        <f>SUM(G6:G9)</f>
        <v>0</v>
      </c>
      <c r="H10" s="116" t="e">
        <f t="shared" si="0"/>
        <v>#DIV/0!</v>
      </c>
      <c r="J10" s="95"/>
      <c r="K10" s="95"/>
      <c r="L10" s="95"/>
      <c r="M10" s="95"/>
    </row>
    <row r="11" spans="2:8" s="99" customFormat="1" ht="9.75" customHeight="1" thickBot="1">
      <c r="B11" s="117"/>
      <c r="C11" s="103"/>
      <c r="D11" s="103"/>
      <c r="E11" s="103"/>
      <c r="F11" s="103"/>
      <c r="G11" s="118"/>
      <c r="H11" s="119"/>
    </row>
    <row r="12" spans="2:13" ht="19.5" customHeight="1">
      <c r="B12" s="663" t="s">
        <v>242</v>
      </c>
      <c r="C12" s="656" t="s">
        <v>243</v>
      </c>
      <c r="D12" s="657"/>
      <c r="E12" s="104"/>
      <c r="F12" s="105"/>
      <c r="G12" s="106">
        <f t="shared" si="1"/>
        <v>0</v>
      </c>
      <c r="H12" s="107" t="e">
        <f t="shared" si="0"/>
        <v>#DIV/0!</v>
      </c>
      <c r="J12" s="95"/>
      <c r="K12" s="95"/>
      <c r="L12" s="95"/>
      <c r="M12" s="95"/>
    </row>
    <row r="13" spans="2:13" ht="19.5" customHeight="1">
      <c r="B13" s="664"/>
      <c r="C13" s="635" t="s">
        <v>244</v>
      </c>
      <c r="D13" s="658"/>
      <c r="E13" s="112"/>
      <c r="F13" s="113"/>
      <c r="G13" s="110">
        <f t="shared" si="1"/>
        <v>0</v>
      </c>
      <c r="H13" s="111" t="e">
        <f t="shared" si="0"/>
        <v>#DIV/0!</v>
      </c>
      <c r="J13" s="95"/>
      <c r="K13" s="95"/>
      <c r="L13" s="95"/>
      <c r="M13" s="95"/>
    </row>
    <row r="14" spans="2:13" ht="19.5" customHeight="1">
      <c r="B14" s="665"/>
      <c r="C14" s="659" t="s">
        <v>245</v>
      </c>
      <c r="D14" s="659"/>
      <c r="E14" s="114">
        <f>SUM(E12:E13)</f>
        <v>0</v>
      </c>
      <c r="F14" s="114">
        <f>SUM(F12:F13)</f>
        <v>0</v>
      </c>
      <c r="G14" s="115">
        <f>SUM(G12:G13)</f>
        <v>0</v>
      </c>
      <c r="H14" s="116" t="e">
        <f t="shared" si="0"/>
        <v>#DIV/0!</v>
      </c>
      <c r="J14" s="95"/>
      <c r="K14" s="95"/>
      <c r="L14" s="95"/>
      <c r="M14" s="95"/>
    </row>
    <row r="15" spans="2:8" s="99" customFormat="1" ht="9.75" customHeight="1" thickBot="1">
      <c r="B15" s="120"/>
      <c r="C15" s="103"/>
      <c r="D15" s="103"/>
      <c r="E15" s="103"/>
      <c r="F15" s="103"/>
      <c r="G15" s="118"/>
      <c r="H15" s="119"/>
    </row>
    <row r="16" spans="2:13" ht="19.5" customHeight="1">
      <c r="B16" s="653" t="s">
        <v>246</v>
      </c>
      <c r="C16" s="656" t="s">
        <v>247</v>
      </c>
      <c r="D16" s="657"/>
      <c r="E16" s="104"/>
      <c r="F16" s="105"/>
      <c r="G16" s="106">
        <f t="shared" si="1"/>
        <v>0</v>
      </c>
      <c r="H16" s="107" t="e">
        <f t="shared" si="0"/>
        <v>#DIV/0!</v>
      </c>
      <c r="I16" s="121"/>
      <c r="J16" s="95"/>
      <c r="K16" s="95"/>
      <c r="L16" s="95"/>
      <c r="M16" s="95"/>
    </row>
    <row r="17" spans="2:13" ht="19.5" customHeight="1">
      <c r="B17" s="654"/>
      <c r="C17" s="635" t="s">
        <v>248</v>
      </c>
      <c r="D17" s="658"/>
      <c r="E17" s="108"/>
      <c r="F17" s="109"/>
      <c r="G17" s="110">
        <f t="shared" si="1"/>
        <v>0</v>
      </c>
      <c r="H17" s="111" t="e">
        <f t="shared" si="0"/>
        <v>#DIV/0!</v>
      </c>
      <c r="J17" s="95"/>
      <c r="K17" s="95"/>
      <c r="L17" s="95"/>
      <c r="M17" s="95"/>
    </row>
    <row r="18" spans="2:13" ht="19.5" customHeight="1">
      <c r="B18" s="654"/>
      <c r="C18" s="635" t="s">
        <v>249</v>
      </c>
      <c r="D18" s="658"/>
      <c r="E18" s="108"/>
      <c r="F18" s="109"/>
      <c r="G18" s="110">
        <f t="shared" si="1"/>
        <v>0</v>
      </c>
      <c r="H18" s="111" t="e">
        <f t="shared" si="0"/>
        <v>#DIV/0!</v>
      </c>
      <c r="I18" s="121"/>
      <c r="J18" s="95"/>
      <c r="K18" s="95"/>
      <c r="L18" s="95"/>
      <c r="M18" s="95"/>
    </row>
    <row r="19" spans="2:13" ht="19.5" customHeight="1">
      <c r="B19" s="654"/>
      <c r="C19" s="635" t="s">
        <v>250</v>
      </c>
      <c r="D19" s="658"/>
      <c r="E19" s="108"/>
      <c r="F19" s="109"/>
      <c r="G19" s="110">
        <f t="shared" si="1"/>
        <v>0</v>
      </c>
      <c r="H19" s="111" t="e">
        <f t="shared" si="0"/>
        <v>#DIV/0!</v>
      </c>
      <c r="J19" s="95"/>
      <c r="K19" s="95"/>
      <c r="L19" s="95"/>
      <c r="M19" s="95"/>
    </row>
    <row r="20" spans="2:13" ht="19.5" customHeight="1">
      <c r="B20" s="654"/>
      <c r="C20" s="635" t="s">
        <v>251</v>
      </c>
      <c r="D20" s="658"/>
      <c r="E20" s="108"/>
      <c r="F20" s="109"/>
      <c r="G20" s="110">
        <f t="shared" si="1"/>
        <v>0</v>
      </c>
      <c r="H20" s="111" t="e">
        <f t="shared" si="0"/>
        <v>#DIV/0!</v>
      </c>
      <c r="I20" s="121"/>
      <c r="J20" s="95"/>
      <c r="K20" s="95"/>
      <c r="L20" s="95"/>
      <c r="M20" s="95"/>
    </row>
    <row r="21" spans="2:13" ht="19.5" customHeight="1">
      <c r="B21" s="654"/>
      <c r="C21" s="635" t="s">
        <v>252</v>
      </c>
      <c r="D21" s="658"/>
      <c r="E21" s="108"/>
      <c r="F21" s="109"/>
      <c r="G21" s="110">
        <f t="shared" si="1"/>
        <v>0</v>
      </c>
      <c r="H21" s="111" t="e">
        <f t="shared" si="0"/>
        <v>#DIV/0!</v>
      </c>
      <c r="J21" s="95"/>
      <c r="K21" s="95"/>
      <c r="L21" s="95"/>
      <c r="M21" s="95"/>
    </row>
    <row r="22" spans="2:11" ht="19.5" customHeight="1">
      <c r="B22" s="654"/>
      <c r="C22" s="635" t="s">
        <v>253</v>
      </c>
      <c r="D22" s="658"/>
      <c r="E22" s="108"/>
      <c r="F22" s="109"/>
      <c r="G22" s="110">
        <f t="shared" si="1"/>
        <v>0</v>
      </c>
      <c r="H22" s="111" t="e">
        <f t="shared" si="0"/>
        <v>#DIV/0!</v>
      </c>
      <c r="I22" s="121"/>
      <c r="J22" s="122"/>
      <c r="K22" s="122"/>
    </row>
    <row r="23" spans="2:11" ht="19.5" customHeight="1">
      <c r="B23" s="654"/>
      <c r="C23" s="635" t="s">
        <v>254</v>
      </c>
      <c r="D23" s="658"/>
      <c r="E23" s="112"/>
      <c r="F23" s="113"/>
      <c r="G23" s="110">
        <f t="shared" si="1"/>
        <v>0</v>
      </c>
      <c r="H23" s="111" t="e">
        <f t="shared" si="0"/>
        <v>#DIV/0!</v>
      </c>
      <c r="J23" s="122"/>
      <c r="K23" s="122"/>
    </row>
    <row r="24" spans="2:11" ht="19.5" customHeight="1">
      <c r="B24" s="655"/>
      <c r="C24" s="659" t="s">
        <v>255</v>
      </c>
      <c r="D24" s="659"/>
      <c r="E24" s="114">
        <f>SUM(E16:E23)</f>
        <v>0</v>
      </c>
      <c r="F24" s="114">
        <f>SUM(F16:F23)</f>
        <v>0</v>
      </c>
      <c r="G24" s="115">
        <f>SUM(G16:G23)</f>
        <v>0</v>
      </c>
      <c r="H24" s="116" t="e">
        <f t="shared" si="0"/>
        <v>#DIV/0!</v>
      </c>
      <c r="I24" s="121"/>
      <c r="J24" s="122"/>
      <c r="K24" s="122"/>
    </row>
    <row r="25" spans="2:13" s="99" customFormat="1" ht="9.75" customHeight="1" thickBot="1">
      <c r="B25" s="117"/>
      <c r="C25" s="103"/>
      <c r="D25" s="103"/>
      <c r="E25" s="103"/>
      <c r="F25" s="103"/>
      <c r="G25" s="118"/>
      <c r="H25" s="119"/>
      <c r="I25" s="123"/>
      <c r="J25" s="124"/>
      <c r="K25" s="124"/>
      <c r="L25" s="100"/>
      <c r="M25" s="100"/>
    </row>
    <row r="26" spans="2:11" ht="19.5" customHeight="1">
      <c r="B26" s="653" t="s">
        <v>225</v>
      </c>
      <c r="C26" s="656" t="s">
        <v>256</v>
      </c>
      <c r="D26" s="657"/>
      <c r="E26" s="104"/>
      <c r="F26" s="105"/>
      <c r="G26" s="106">
        <f t="shared" si="1"/>
        <v>0</v>
      </c>
      <c r="H26" s="107" t="e">
        <f t="shared" si="0"/>
        <v>#DIV/0!</v>
      </c>
      <c r="J26" s="122"/>
      <c r="K26" s="122"/>
    </row>
    <row r="27" spans="2:11" ht="19.5" customHeight="1">
      <c r="B27" s="654"/>
      <c r="C27" s="635" t="s">
        <v>257</v>
      </c>
      <c r="D27" s="658"/>
      <c r="E27" s="108"/>
      <c r="F27" s="109"/>
      <c r="G27" s="110">
        <f t="shared" si="1"/>
        <v>0</v>
      </c>
      <c r="H27" s="111" t="e">
        <f t="shared" si="0"/>
        <v>#DIV/0!</v>
      </c>
      <c r="J27" s="122"/>
      <c r="K27" s="122"/>
    </row>
    <row r="28" spans="2:11" ht="19.5" customHeight="1">
      <c r="B28" s="654"/>
      <c r="C28" s="635" t="s">
        <v>258</v>
      </c>
      <c r="D28" s="658"/>
      <c r="E28" s="108"/>
      <c r="F28" s="109"/>
      <c r="G28" s="110">
        <f t="shared" si="1"/>
        <v>0</v>
      </c>
      <c r="H28" s="111" t="e">
        <f t="shared" si="0"/>
        <v>#DIV/0!</v>
      </c>
      <c r="J28" s="122"/>
      <c r="K28" s="122"/>
    </row>
    <row r="29" spans="2:11" ht="19.5" customHeight="1">
      <c r="B29" s="654"/>
      <c r="C29" s="635" t="s">
        <v>259</v>
      </c>
      <c r="D29" s="658"/>
      <c r="E29" s="108"/>
      <c r="F29" s="109"/>
      <c r="G29" s="110">
        <f t="shared" si="1"/>
        <v>0</v>
      </c>
      <c r="H29" s="111" t="e">
        <f t="shared" si="0"/>
        <v>#DIV/0!</v>
      </c>
      <c r="J29" s="122"/>
      <c r="K29" s="122"/>
    </row>
    <row r="30" spans="2:11" ht="19.5" customHeight="1">
      <c r="B30" s="654"/>
      <c r="C30" s="635" t="s">
        <v>260</v>
      </c>
      <c r="D30" s="658"/>
      <c r="E30" s="112"/>
      <c r="F30" s="113"/>
      <c r="G30" s="110">
        <f t="shared" si="1"/>
        <v>0</v>
      </c>
      <c r="H30" s="111" t="e">
        <f t="shared" si="0"/>
        <v>#DIV/0!</v>
      </c>
      <c r="J30" s="122"/>
      <c r="K30" s="122"/>
    </row>
    <row r="31" spans="2:11" ht="19.5" customHeight="1">
      <c r="B31" s="655"/>
      <c r="C31" s="659" t="s">
        <v>261</v>
      </c>
      <c r="D31" s="659"/>
      <c r="E31" s="114">
        <f>SUM(E26:E30)</f>
        <v>0</v>
      </c>
      <c r="F31" s="125">
        <f>SUM(F26:F30)</f>
        <v>0</v>
      </c>
      <c r="G31" s="115">
        <f>SUM(G26:G30)</f>
        <v>0</v>
      </c>
      <c r="H31" s="116" t="e">
        <f t="shared" si="0"/>
        <v>#DIV/0!</v>
      </c>
      <c r="J31" s="122"/>
      <c r="K31" s="122"/>
    </row>
    <row r="32" spans="2:13" s="99" customFormat="1" ht="9.75" customHeight="1">
      <c r="B32" s="117"/>
      <c r="C32" s="103"/>
      <c r="D32" s="103"/>
      <c r="E32" s="126"/>
      <c r="F32" s="127"/>
      <c r="G32" s="127"/>
      <c r="H32" s="128"/>
      <c r="J32" s="124"/>
      <c r="K32" s="124"/>
      <c r="L32" s="100"/>
      <c r="M32" s="100"/>
    </row>
    <row r="33" spans="2:8" ht="19.5" customHeight="1">
      <c r="B33" s="647" t="s">
        <v>235</v>
      </c>
      <c r="C33" s="648"/>
      <c r="D33" s="648"/>
      <c r="E33" s="129">
        <f>SUM(E10+E14+E24+E31)</f>
        <v>0</v>
      </c>
      <c r="F33" s="129">
        <f>SUM(F31,F24,F14,F10)</f>
        <v>0</v>
      </c>
      <c r="G33" s="129">
        <f>SUM(G31,G24,G14,G10)</f>
        <v>0</v>
      </c>
      <c r="H33" s="130" t="e">
        <f>SUM(H31,H24,H14,H10)</f>
        <v>#DIV/0!</v>
      </c>
    </row>
    <row r="34" spans="2:13" s="99" customFormat="1" ht="21.75" customHeight="1">
      <c r="B34" s="126"/>
      <c r="C34" s="126"/>
      <c r="D34" s="126"/>
      <c r="E34" s="131"/>
      <c r="F34" s="131"/>
      <c r="G34" s="131"/>
      <c r="H34" s="131"/>
      <c r="J34" s="100"/>
      <c r="K34" s="100"/>
      <c r="L34" s="100"/>
      <c r="M34" s="100"/>
    </row>
    <row r="35" spans="2:13" s="99" customFormat="1" ht="21.75" customHeight="1" thickBot="1">
      <c r="B35" s="126"/>
      <c r="C35" s="126"/>
      <c r="D35" s="126"/>
      <c r="E35" s="131"/>
      <c r="F35" s="131"/>
      <c r="G35" s="131"/>
      <c r="H35" s="131"/>
      <c r="J35" s="100"/>
      <c r="K35" s="100"/>
      <c r="L35" s="100"/>
      <c r="M35" s="100"/>
    </row>
    <row r="36" spans="2:13" s="99" customFormat="1" ht="34.5" customHeight="1">
      <c r="B36" s="649" t="s">
        <v>262</v>
      </c>
      <c r="C36" s="650"/>
      <c r="D36" s="650"/>
      <c r="E36" s="650"/>
      <c r="F36" s="650"/>
      <c r="G36" s="650"/>
      <c r="H36" s="651"/>
      <c r="J36" s="100"/>
      <c r="K36" s="100"/>
      <c r="L36" s="100"/>
      <c r="M36" s="100"/>
    </row>
    <row r="37" spans="2:13" s="99" customFormat="1" ht="15" customHeight="1" thickBot="1">
      <c r="B37" s="126"/>
      <c r="C37" s="126"/>
      <c r="D37" s="126"/>
      <c r="E37" s="131"/>
      <c r="F37" s="131"/>
      <c r="G37" s="131"/>
      <c r="H37" s="131"/>
      <c r="J37" s="100"/>
      <c r="K37" s="100"/>
      <c r="L37" s="100"/>
      <c r="M37" s="100"/>
    </row>
    <row r="38" spans="2:8" ht="30" customHeight="1">
      <c r="B38" s="640" t="s">
        <v>263</v>
      </c>
      <c r="C38" s="641"/>
      <c r="D38" s="641"/>
      <c r="E38" s="641"/>
      <c r="F38" s="641"/>
      <c r="G38" s="641"/>
      <c r="H38" s="641"/>
    </row>
    <row r="39" spans="2:13" s="99" customFormat="1" ht="9.75" customHeight="1">
      <c r="B39" s="103"/>
      <c r="C39" s="103"/>
      <c r="D39" s="103"/>
      <c r="E39" s="103"/>
      <c r="F39" s="103"/>
      <c r="G39" s="103"/>
      <c r="H39" s="103"/>
      <c r="J39" s="100"/>
      <c r="K39" s="100"/>
      <c r="L39" s="100"/>
      <c r="M39" s="100"/>
    </row>
    <row r="40" spans="2:11" ht="30" customHeight="1">
      <c r="B40" s="630"/>
      <c r="C40" s="631"/>
      <c r="D40" s="114" t="s">
        <v>235</v>
      </c>
      <c r="E40" s="648" t="s">
        <v>264</v>
      </c>
      <c r="F40" s="648"/>
      <c r="G40" s="648" t="s">
        <v>265</v>
      </c>
      <c r="H40" s="652"/>
      <c r="K40" s="133"/>
    </row>
    <row r="41" spans="2:13" s="99" customFormat="1" ht="9.75" customHeight="1" thickBot="1">
      <c r="B41" s="134"/>
      <c r="C41" s="134"/>
      <c r="D41" s="126"/>
      <c r="E41" s="126"/>
      <c r="F41" s="126"/>
      <c r="G41" s="126"/>
      <c r="H41" s="126"/>
      <c r="J41" s="100"/>
      <c r="K41" s="135"/>
      <c r="L41" s="100"/>
      <c r="M41" s="100"/>
    </row>
    <row r="42" spans="2:8" ht="39.75" customHeight="1">
      <c r="B42" s="632" t="s">
        <v>266</v>
      </c>
      <c r="C42" s="633"/>
      <c r="D42" s="136"/>
      <c r="E42" s="642">
        <f>D42*30%</f>
        <v>0</v>
      </c>
      <c r="F42" s="643"/>
      <c r="G42" s="643">
        <f>D42*70%</f>
        <v>0</v>
      </c>
      <c r="H42" s="644"/>
    </row>
    <row r="43" spans="2:8" ht="39.75" customHeight="1">
      <c r="B43" s="634" t="s">
        <v>267</v>
      </c>
      <c r="C43" s="635"/>
      <c r="D43" s="137">
        <f>G33</f>
        <v>0</v>
      </c>
      <c r="E43" s="645">
        <f>D43*30%</f>
        <v>0</v>
      </c>
      <c r="F43" s="645"/>
      <c r="G43" s="645">
        <f>D43*70%</f>
        <v>0</v>
      </c>
      <c r="H43" s="646"/>
    </row>
    <row r="44" spans="2:8" ht="39.75" customHeight="1">
      <c r="B44" s="636" t="s">
        <v>268</v>
      </c>
      <c r="C44" s="637"/>
      <c r="D44" s="138" t="e">
        <f>D43/D42</f>
        <v>#DIV/0!</v>
      </c>
      <c r="E44" s="638" t="e">
        <f>E43/E42</f>
        <v>#DIV/0!</v>
      </c>
      <c r="F44" s="638"/>
      <c r="G44" s="638" t="e">
        <f>G43/G42</f>
        <v>#DIV/0!</v>
      </c>
      <c r="H44" s="639"/>
    </row>
    <row r="45" spans="2:13" s="99" customFormat="1" ht="15" customHeight="1" thickBot="1">
      <c r="B45" s="139"/>
      <c r="C45" s="139"/>
      <c r="D45" s="140"/>
      <c r="E45" s="140"/>
      <c r="F45" s="140"/>
      <c r="G45" s="140"/>
      <c r="H45" s="140"/>
      <c r="J45" s="100"/>
      <c r="K45" s="100"/>
      <c r="L45" s="100"/>
      <c r="M45" s="100"/>
    </row>
    <row r="46" spans="2:8" ht="30" customHeight="1">
      <c r="B46" s="640" t="s">
        <v>269</v>
      </c>
      <c r="C46" s="641"/>
      <c r="D46" s="641"/>
      <c r="E46" s="641"/>
      <c r="F46" s="641"/>
      <c r="G46" s="641"/>
      <c r="H46" s="641"/>
    </row>
    <row r="47" spans="2:13" s="99" customFormat="1" ht="9.75" customHeight="1">
      <c r="B47" s="103"/>
      <c r="C47" s="103"/>
      <c r="D47" s="103"/>
      <c r="E47" s="103"/>
      <c r="F47" s="103"/>
      <c r="G47" s="103"/>
      <c r="H47" s="103"/>
      <c r="J47" s="100"/>
      <c r="K47" s="100"/>
      <c r="L47" s="100"/>
      <c r="M47" s="100"/>
    </row>
    <row r="48" spans="2:8" ht="39.75" customHeight="1">
      <c r="B48" s="630"/>
      <c r="C48" s="631"/>
      <c r="D48" s="114" t="s">
        <v>270</v>
      </c>
      <c r="E48" s="114" t="s">
        <v>271</v>
      </c>
      <c r="F48" s="114" t="s">
        <v>272</v>
      </c>
      <c r="G48" s="114" t="s">
        <v>273</v>
      </c>
      <c r="H48" s="132" t="s">
        <v>235</v>
      </c>
    </row>
    <row r="49" spans="2:13" s="99" customFormat="1" ht="9.75" customHeight="1" thickBot="1">
      <c r="B49" s="134"/>
      <c r="C49" s="134"/>
      <c r="D49" s="126"/>
      <c r="E49" s="126"/>
      <c r="F49" s="126"/>
      <c r="G49" s="126"/>
      <c r="H49" s="126"/>
      <c r="J49" s="100"/>
      <c r="K49" s="100"/>
      <c r="L49" s="100"/>
      <c r="M49" s="100"/>
    </row>
    <row r="50" spans="2:8" ht="39.75" customHeight="1">
      <c r="B50" s="632" t="s">
        <v>266</v>
      </c>
      <c r="C50" s="633"/>
      <c r="D50" s="141"/>
      <c r="E50" s="142"/>
      <c r="F50" s="142"/>
      <c r="G50" s="143"/>
      <c r="H50" s="144">
        <f>SUM(D50:G50)</f>
        <v>0</v>
      </c>
    </row>
    <row r="51" spans="2:8" ht="39.75" customHeight="1">
      <c r="B51" s="634" t="s">
        <v>267</v>
      </c>
      <c r="C51" s="635"/>
      <c r="D51" s="145"/>
      <c r="E51" s="146"/>
      <c r="F51" s="146"/>
      <c r="G51" s="147"/>
      <c r="H51" s="148">
        <f>SUM(D51:G51)</f>
        <v>0</v>
      </c>
    </row>
    <row r="52" spans="2:8" ht="39.75" customHeight="1">
      <c r="B52" s="636" t="s">
        <v>268</v>
      </c>
      <c r="C52" s="637"/>
      <c r="D52" s="149" t="e">
        <f>D51/D50</f>
        <v>#DIV/0!</v>
      </c>
      <c r="E52" s="149" t="e">
        <f>E51/E50</f>
        <v>#DIV/0!</v>
      </c>
      <c r="F52" s="149" t="e">
        <f>G51/G50</f>
        <v>#DIV/0!</v>
      </c>
      <c r="G52" s="149" t="e">
        <f>H51/H50</f>
        <v>#DIV/0!</v>
      </c>
      <c r="H52" s="150" t="e">
        <f>H51/H50</f>
        <v>#DIV/0!</v>
      </c>
    </row>
  </sheetData>
  <sheetProtection/>
  <mergeCells count="50">
    <mergeCell ref="B12:B14"/>
    <mergeCell ref="C12:D12"/>
    <mergeCell ref="C13:D13"/>
    <mergeCell ref="C14:D14"/>
    <mergeCell ref="B2:H2"/>
    <mergeCell ref="B3:H3"/>
    <mergeCell ref="B4:D4"/>
    <mergeCell ref="B6:B10"/>
    <mergeCell ref="C6:D6"/>
    <mergeCell ref="C7:D7"/>
    <mergeCell ref="C8:D8"/>
    <mergeCell ref="C9:D9"/>
    <mergeCell ref="C10:D10"/>
    <mergeCell ref="B16:B2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B26:B31"/>
    <mergeCell ref="C26:D26"/>
    <mergeCell ref="C27:D27"/>
    <mergeCell ref="C28:D28"/>
    <mergeCell ref="C29:D29"/>
    <mergeCell ref="C30:D30"/>
    <mergeCell ref="C31:D31"/>
    <mergeCell ref="B33:D33"/>
    <mergeCell ref="B36:H36"/>
    <mergeCell ref="B38:H38"/>
    <mergeCell ref="B40:C40"/>
    <mergeCell ref="E40:F40"/>
    <mergeCell ref="G40:H40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  <mergeCell ref="B46:H46"/>
    <mergeCell ref="B48:C48"/>
    <mergeCell ref="B50:C50"/>
    <mergeCell ref="B51:C51"/>
    <mergeCell ref="B52:C5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</cp:lastModifiedBy>
  <cp:lastPrinted>2008-06-03T14:44:04Z</cp:lastPrinted>
  <dcterms:created xsi:type="dcterms:W3CDTF">2007-04-13T14:17:24Z</dcterms:created>
  <dcterms:modified xsi:type="dcterms:W3CDTF">2008-06-27T17:13:23Z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